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180" windowWidth="15570" windowHeight="9720" tabRatio="935"/>
  </bookViews>
  <sheets>
    <sheet name="1021" sheetId="25" r:id="rId1"/>
  </sheets>
  <definedNames>
    <definedName name="_xlnm.Print_Area" localSheetId="0">'1021'!$A$1:$K$138</definedName>
  </definedNames>
  <calcPr calcId="125725" refMode="R1C1"/>
</workbook>
</file>

<file path=xl/calcChain.xml><?xml version="1.0" encoding="utf-8"?>
<calcChain xmlns="http://schemas.openxmlformats.org/spreadsheetml/2006/main">
  <c r="I99" i="25"/>
  <c r="I85"/>
  <c r="I86"/>
  <c r="I87"/>
  <c r="H85"/>
  <c r="H86"/>
  <c r="H87"/>
  <c r="E85"/>
  <c r="E86"/>
  <c r="E87"/>
  <c r="D36"/>
  <c r="D23"/>
  <c r="I56"/>
  <c r="K56" s="1"/>
  <c r="I57"/>
  <c r="K57" s="1"/>
  <c r="H56"/>
  <c r="H57"/>
  <c r="H58"/>
  <c r="H55"/>
  <c r="E56"/>
  <c r="E57"/>
  <c r="J47"/>
  <c r="J48"/>
  <c r="J49"/>
  <c r="I47"/>
  <c r="I48"/>
  <c r="I49"/>
  <c r="I50"/>
  <c r="I46"/>
  <c r="H47"/>
  <c r="H48"/>
  <c r="H49"/>
  <c r="E47"/>
  <c r="E48"/>
  <c r="E49"/>
  <c r="K87" l="1"/>
  <c r="K85"/>
  <c r="K86"/>
  <c r="K47"/>
  <c r="K48"/>
  <c r="K49"/>
  <c r="E38"/>
  <c r="E36" s="1"/>
  <c r="I102"/>
  <c r="E102"/>
  <c r="I93"/>
  <c r="I94"/>
  <c r="E93"/>
  <c r="E94"/>
  <c r="J67" l="1"/>
  <c r="I67"/>
  <c r="J50"/>
  <c r="K50" s="1"/>
  <c r="H50"/>
  <c r="E50"/>
  <c r="J46"/>
  <c r="K46" s="1"/>
  <c r="H46"/>
  <c r="E46"/>
  <c r="E30"/>
  <c r="K67" l="1"/>
  <c r="E33" l="1"/>
  <c r="C28"/>
  <c r="H102" l="1"/>
  <c r="K102" s="1"/>
  <c r="J99"/>
  <c r="E99"/>
  <c r="E92"/>
  <c r="H93"/>
  <c r="K93" s="1"/>
  <c r="H94"/>
  <c r="K94" s="1"/>
  <c r="H92"/>
  <c r="J80" l="1"/>
  <c r="I80"/>
  <c r="E80" l="1"/>
  <c r="H67" l="1"/>
  <c r="E67"/>
  <c r="I58" l="1"/>
  <c r="K58" s="1"/>
  <c r="E58"/>
  <c r="E55"/>
  <c r="J16" l="1"/>
  <c r="J76" l="1"/>
  <c r="I76"/>
  <c r="K92"/>
  <c r="I92"/>
  <c r="I89"/>
  <c r="I90"/>
  <c r="I84"/>
  <c r="H99"/>
  <c r="K99" s="1"/>
  <c r="H80" l="1"/>
  <c r="K80" s="1"/>
  <c r="J19" l="1"/>
  <c r="I19"/>
  <c r="I16"/>
  <c r="J63"/>
  <c r="I63"/>
  <c r="H63"/>
  <c r="E63"/>
  <c r="H19"/>
  <c r="E19"/>
  <c r="K19" l="1"/>
  <c r="K63"/>
  <c r="F128"/>
  <c r="F118" l="1"/>
  <c r="E101" l="1"/>
  <c r="H101"/>
  <c r="H88"/>
  <c r="H89"/>
  <c r="H90"/>
  <c r="H84"/>
  <c r="E88"/>
  <c r="E89"/>
  <c r="E90"/>
  <c r="E84"/>
  <c r="H76"/>
  <c r="J66"/>
  <c r="I66"/>
  <c r="H66"/>
  <c r="E66"/>
  <c r="K90" l="1"/>
  <c r="K84"/>
  <c r="K89"/>
  <c r="K66"/>
  <c r="F116"/>
  <c r="F114"/>
  <c r="E112"/>
  <c r="F112" l="1"/>
  <c r="D112"/>
  <c r="H98" l="1"/>
  <c r="E98"/>
  <c r="H97"/>
  <c r="E97"/>
  <c r="H95"/>
  <c r="E95"/>
  <c r="E76"/>
  <c r="K76" s="1"/>
  <c r="J62"/>
  <c r="I62"/>
  <c r="H62"/>
  <c r="E62"/>
  <c r="J61"/>
  <c r="I61"/>
  <c r="H61"/>
  <c r="E61"/>
  <c r="I55"/>
  <c r="J52"/>
  <c r="I52"/>
  <c r="H52"/>
  <c r="E52"/>
  <c r="J51"/>
  <c r="I51"/>
  <c r="H51"/>
  <c r="E51"/>
  <c r="H16"/>
  <c r="E16"/>
  <c r="D28" l="1"/>
  <c r="K55"/>
  <c r="K61"/>
  <c r="K62"/>
  <c r="K51"/>
  <c r="K52"/>
  <c r="E28"/>
  <c r="K16"/>
</calcChain>
</file>

<file path=xl/sharedStrings.xml><?xml version="1.0" encoding="utf-8"?>
<sst xmlns="http://schemas.openxmlformats.org/spreadsheetml/2006/main" count="278" uniqueCount="184">
  <si>
    <r>
      <rPr>
        <sz val="12"/>
        <rFont val="Times New Roman"/>
        <family val="1"/>
        <charset val="204"/>
      </rPr>
      <t>№ з/п</t>
    </r>
  </si>
  <si>
    <r>
      <rPr>
        <sz val="12"/>
        <rFont val="Times New Roman"/>
        <family val="1"/>
        <charset val="204"/>
      </rPr>
      <t>Показники</t>
    </r>
  </si>
  <si>
    <r>
      <rPr>
        <sz val="12"/>
        <rFont val="Times New Roman"/>
        <family val="1"/>
        <charset val="204"/>
      </rPr>
      <t>План з урахуванням змін</t>
    </r>
  </si>
  <si>
    <r>
      <rPr>
        <sz val="12"/>
        <rFont val="Times New Roman"/>
        <family val="1"/>
        <charset val="204"/>
      </rPr>
      <t>Виконано</t>
    </r>
  </si>
  <si>
    <r>
      <rPr>
        <sz val="12"/>
        <rFont val="Times New Roman"/>
        <family val="1"/>
        <charset val="204"/>
      </rPr>
      <t>Відхилення</t>
    </r>
  </si>
  <si>
    <r>
      <rPr>
        <sz val="11"/>
        <rFont val="Times New Roman"/>
        <family val="1"/>
        <charset val="204"/>
      </rPr>
      <t>1</t>
    </r>
  </si>
  <si>
    <r>
      <rPr>
        <sz val="11"/>
        <rFont val="Times New Roman"/>
        <family val="1"/>
        <charset val="204"/>
      </rPr>
      <t>№ з/п</t>
    </r>
  </si>
  <si>
    <r>
      <rPr>
        <sz val="11"/>
        <rFont val="Times New Roman"/>
        <family val="1"/>
        <charset val="204"/>
      </rPr>
      <t>Показники</t>
    </r>
  </si>
  <si>
    <r>
      <rPr>
        <sz val="11"/>
        <rFont val="Times New Roman"/>
        <family val="1"/>
        <charset val="204"/>
      </rPr>
      <t>Відхилення</t>
    </r>
  </si>
  <si>
    <r>
      <rPr>
        <sz val="11"/>
        <rFont val="Times New Roman"/>
        <family val="1"/>
        <charset val="204"/>
      </rPr>
      <t>х</t>
    </r>
  </si>
  <si>
    <r>
      <rPr>
        <sz val="11"/>
        <rFont val="Times New Roman"/>
        <family val="1"/>
        <charset val="204"/>
      </rPr>
      <t>2</t>
    </r>
  </si>
  <si>
    <r>
      <rPr>
        <sz val="11"/>
        <rFont val="Times New Roman"/>
        <family val="1"/>
        <charset val="204"/>
      </rPr>
      <t>2.1</t>
    </r>
  </si>
  <si>
    <r>
      <rPr>
        <sz val="11"/>
        <rFont val="Times New Roman"/>
        <family val="1"/>
        <charset val="204"/>
      </rPr>
      <t>2.2</t>
    </r>
  </si>
  <si>
    <r>
      <rPr>
        <sz val="11"/>
        <rFont val="Times New Roman"/>
        <family val="1"/>
        <charset val="204"/>
      </rPr>
      <t>3</t>
    </r>
  </si>
  <si>
    <r>
      <rPr>
        <sz val="11"/>
        <rFont val="Times New Roman"/>
        <family val="1"/>
        <charset val="204"/>
      </rPr>
      <t>Затверджено паспортом бюджетної програми на звітний період</t>
    </r>
  </si>
  <si>
    <r>
      <rPr>
        <sz val="11"/>
        <rFont val="Times New Roman"/>
        <family val="1"/>
        <charset val="204"/>
      </rPr>
      <t>Виконано за звітний період (касові видатки/надані кредити)</t>
    </r>
  </si>
  <si>
    <r>
      <rPr>
        <sz val="11"/>
        <rFont val="Times New Roman"/>
        <family val="1"/>
        <charset val="204"/>
      </rPr>
      <t>разом</t>
    </r>
  </si>
  <si>
    <r>
      <rPr>
        <sz val="11"/>
        <rFont val="Times New Roman"/>
        <family val="1"/>
        <charset val="204"/>
      </rPr>
      <t>7</t>
    </r>
  </si>
  <si>
    <r>
      <rPr>
        <sz val="11"/>
        <rFont val="Times New Roman"/>
        <family val="1"/>
        <charset val="204"/>
      </rPr>
      <t>5</t>
    </r>
  </si>
  <si>
    <r>
      <rPr>
        <sz val="11"/>
        <rFont val="Times New Roman"/>
        <family val="1"/>
        <charset val="204"/>
      </rPr>
      <t>4</t>
    </r>
  </si>
  <si>
    <r>
      <rPr>
        <sz val="12"/>
        <rFont val="Times New Roman"/>
        <family val="1"/>
        <charset val="204"/>
      </rPr>
      <t>5.4 « Виконання показників бюджетної програми порівняно із показниками попереднього року»:    (тис. грн)</t>
    </r>
  </si>
  <si>
    <r>
      <rPr>
        <sz val="11"/>
        <rFont val="Times New Roman"/>
        <family val="1"/>
        <charset val="204"/>
      </rPr>
      <t>Попередній рік</t>
    </r>
  </si>
  <si>
    <r>
      <rPr>
        <sz val="11"/>
        <rFont val="Times New Roman"/>
        <family val="1"/>
        <charset val="204"/>
      </rPr>
      <t>Видатки (надані кредити)</t>
    </r>
  </si>
  <si>
    <r>
      <rPr>
        <sz val="12"/>
        <rFont val="Times New Roman"/>
        <family val="1"/>
        <charset val="204"/>
      </rPr>
      <t>5.5 «Виконання інвестиційних (проектів) програм»:</t>
    </r>
  </si>
  <si>
    <r>
      <rPr>
        <sz val="11"/>
        <rFont val="Times New Roman"/>
        <family val="1"/>
        <charset val="204"/>
      </rPr>
      <t>Код</t>
    </r>
  </si>
  <si>
    <r>
      <rPr>
        <sz val="11"/>
        <rFont val="Times New Roman"/>
        <family val="1"/>
        <charset val="204"/>
      </rPr>
      <t>6=5-4</t>
    </r>
  </si>
  <si>
    <r>
      <rPr>
        <sz val="11"/>
        <rFont val="Times New Roman"/>
        <family val="1"/>
        <charset val="204"/>
      </rPr>
      <t>8=3-7</t>
    </r>
  </si>
  <si>
    <r>
      <rPr>
        <sz val="11"/>
        <rFont val="Times New Roman"/>
        <family val="1"/>
        <charset val="204"/>
      </rPr>
      <t>1.</t>
    </r>
  </si>
  <si>
    <r>
      <rPr>
        <sz val="11"/>
        <rFont val="Times New Roman"/>
        <family val="1"/>
        <charset val="204"/>
      </rPr>
      <t>Надходження, всього:</t>
    </r>
  </si>
  <si>
    <r>
      <rPr>
        <sz val="11"/>
        <rFont val="Times New Roman"/>
        <family val="1"/>
        <charset val="204"/>
      </rPr>
      <t>Бюджет розвитку за джерелами</t>
    </r>
  </si>
  <si>
    <r>
      <rPr>
        <sz val="11"/>
        <rFont val="Times New Roman"/>
        <family val="1"/>
        <charset val="204"/>
      </rPr>
      <t>Запозичення до бюджету</t>
    </r>
  </si>
  <si>
    <r>
      <rPr>
        <sz val="11"/>
        <rFont val="Times New Roman"/>
        <family val="1"/>
        <charset val="204"/>
      </rPr>
      <t>Інші джерела</t>
    </r>
  </si>
  <si>
    <r>
      <rPr>
        <sz val="11"/>
        <rFont val="Times New Roman"/>
        <family val="1"/>
        <charset val="204"/>
      </rPr>
      <t>Пояснення щодо причин відхилення фактичних надходжень від планового показника</t>
    </r>
  </si>
  <si>
    <r>
      <rPr>
        <sz val="11"/>
        <rFont val="Times New Roman"/>
        <family val="1"/>
        <charset val="204"/>
      </rPr>
      <t>Видатки бюджету розвитку всього:</t>
    </r>
  </si>
  <si>
    <r>
      <rPr>
        <sz val="11"/>
        <rFont val="Times New Roman"/>
        <family val="1"/>
        <charset val="204"/>
      </rPr>
      <t>Пояснення щодо причин відхилення фактичних надходжень від касових видатків</t>
    </r>
  </si>
  <si>
    <r>
      <rPr>
        <sz val="11"/>
        <rFont val="Times New Roman"/>
        <family val="1"/>
        <charset val="204"/>
      </rPr>
      <t>Всього за інцест.проектами</t>
    </r>
  </si>
  <si>
    <r>
      <rPr>
        <sz val="11"/>
        <rFont val="Times New Roman"/>
        <family val="1"/>
        <charset val="204"/>
      </rPr>
      <t>Інвестиційний проект (програма )1</t>
    </r>
  </si>
  <si>
    <r>
      <rPr>
        <sz val="11"/>
        <rFont val="Times New Roman"/>
        <family val="1"/>
        <charset val="204"/>
      </rPr>
      <t>Пояснення щодо причин відхилення касових видатків на виконання інвестиційного проекту (програми) 1 від планового показника</t>
    </r>
  </si>
  <si>
    <r>
      <rPr>
        <sz val="11"/>
        <rFont val="Times New Roman"/>
        <family val="1"/>
        <charset val="204"/>
      </rPr>
      <t>Напрям спрямування коштів (об’єкт)1</t>
    </r>
  </si>
  <si>
    <r>
      <rPr>
        <sz val="11"/>
        <rFont val="Times New Roman"/>
        <family val="1"/>
        <charset val="204"/>
      </rPr>
      <t>Напрям спрямування коштів(об’ єкт)2</t>
    </r>
  </si>
  <si>
    <r>
      <rPr>
        <sz val="11"/>
        <rFont val="Times New Roman"/>
        <family val="1"/>
        <charset val="204"/>
      </rPr>
      <t>Кап.видатки з утримання бюджетних установ</t>
    </r>
  </si>
  <si>
    <t xml:space="preserve">Додаток </t>
  </si>
  <si>
    <t>до Методичних рекомендацій щодо здійснення оцінки ефективності бюджетних програм</t>
  </si>
  <si>
    <t>1.</t>
  </si>
  <si>
    <t>(КПКВК МБ)</t>
  </si>
  <si>
    <t>(найменування головного розпорядника)</t>
  </si>
  <si>
    <t>2.</t>
  </si>
  <si>
    <t>(найменування відповідального виконавця)</t>
  </si>
  <si>
    <t>3.</t>
  </si>
  <si>
    <t>(КФКВК)1</t>
  </si>
  <si>
    <t>4.</t>
  </si>
  <si>
    <t>Мета бюджетної програми:</t>
  </si>
  <si>
    <t>5.</t>
  </si>
  <si>
    <t>Оцінка  ефективності бюджетної програми за критеріями:</t>
  </si>
  <si>
    <t>5.1 «Виконання бюджетної програми за напрямами використання бюджетних коштів»:                                                    (тис. грн)</t>
  </si>
  <si>
    <t>загальний фонд</t>
  </si>
  <si>
    <t>спеціальний фонд</t>
  </si>
  <si>
    <t>разом</t>
  </si>
  <si>
    <t>1</t>
  </si>
  <si>
    <t>2</t>
  </si>
  <si>
    <t>3</t>
  </si>
  <si>
    <t>4</t>
  </si>
  <si>
    <t>5</t>
  </si>
  <si>
    <t>6</t>
  </si>
  <si>
    <t>7</t>
  </si>
  <si>
    <t>8</t>
  </si>
  <si>
    <t>9</t>
  </si>
  <si>
    <t>План з урахуванням змін</t>
  </si>
  <si>
    <t>Виконано</t>
  </si>
  <si>
    <t>Відхилення</t>
  </si>
  <si>
    <r>
      <rPr>
        <b/>
        <sz val="11"/>
        <rFont val="Times New Roman"/>
        <family val="1"/>
        <charset val="204"/>
      </rPr>
      <t>1</t>
    </r>
  </si>
  <si>
    <r>
      <rPr>
        <b/>
        <sz val="11"/>
        <rFont val="Times New Roman"/>
        <family val="1"/>
        <charset val="204"/>
      </rPr>
      <t>затрат</t>
    </r>
  </si>
  <si>
    <r>
      <rPr>
        <b/>
        <sz val="11"/>
        <rFont val="Times New Roman"/>
        <family val="1"/>
        <charset val="204"/>
      </rPr>
      <t>2</t>
    </r>
  </si>
  <si>
    <r>
      <rPr>
        <b/>
        <sz val="11"/>
        <rFont val="Times New Roman"/>
        <family val="1"/>
        <charset val="204"/>
      </rPr>
      <t>продукту</t>
    </r>
  </si>
  <si>
    <r>
      <rPr>
        <b/>
        <sz val="11"/>
        <rFont val="Times New Roman"/>
        <family val="1"/>
        <charset val="204"/>
      </rPr>
      <t>3</t>
    </r>
  </si>
  <si>
    <r>
      <rPr>
        <b/>
        <sz val="11"/>
        <rFont val="Times New Roman"/>
        <family val="1"/>
        <charset val="204"/>
      </rPr>
      <t>ефективності</t>
    </r>
  </si>
  <si>
    <t>Оцінка відповідності фактичних результативних показників проведеним видаткам за напрямком використання бюджетних коштів, спрямованих на досягненя цих показників</t>
  </si>
  <si>
    <t>Напрям використання бюджетних коштів</t>
  </si>
  <si>
    <t>Відхилення виконання    (у відсотках)</t>
  </si>
  <si>
    <t>Пояснення щодо збільшення (зменшення) обсягів проведених видатків (наданих кредитів) порівняно із аналогічними показниками попереднього року</t>
  </si>
  <si>
    <t>Пояснення щодо динаміки результативних показників за відповідним напрямом використання бюджетних коштів</t>
  </si>
  <si>
    <t>Пояснення щодо збільшення(зменшення) обсягів проведених видатків (наданих кредитів ) за напрямом використання бюджетних коштів порівняно із аналогічними показниками попереднього року , а також щодо змін у структурі напрямів використання коштів</t>
  </si>
  <si>
    <r>
      <rPr>
        <b/>
        <sz val="11"/>
        <rFont val="Times New Roman"/>
        <family val="1"/>
        <charset val="204"/>
      </rPr>
      <t>Напрям використання бюджетних коштів</t>
    </r>
  </si>
  <si>
    <t>Загальний обсяг фінансування проекту (програми), всього</t>
  </si>
  <si>
    <t>План на звітний період з урахуванням змін</t>
  </si>
  <si>
    <t>Виконано за звітний період</t>
  </si>
  <si>
    <t>Виконано всього</t>
  </si>
  <si>
    <t>Залишок фінансування на майбутні періоди</t>
  </si>
  <si>
    <t>Спеціальний фонд</t>
  </si>
  <si>
    <t>Видатки (надані кредити)</t>
  </si>
  <si>
    <t>Загальний фонд</t>
  </si>
  <si>
    <t>0600000</t>
  </si>
  <si>
    <t>0610000</t>
  </si>
  <si>
    <t>х</t>
  </si>
  <si>
    <t>Залишок на кінець року</t>
  </si>
  <si>
    <t>Пояснення причин відхилень фактичних обсягів надходжень від планових:</t>
  </si>
  <si>
    <t>кількість закладів</t>
  </si>
  <si>
    <t>якості</t>
  </si>
  <si>
    <t>Надходження із заг. фонду бюджету до спецфонду (бюджету розвитку)</t>
  </si>
  <si>
    <t>кількість днів відвідування</t>
  </si>
  <si>
    <t>власні  надходження  протягом  року  не уточнюються, благодійні внески  запланувати неможливо, по капітальних видатках залишки плану.</t>
  </si>
  <si>
    <t>В т.ч. за напрямами</t>
  </si>
  <si>
    <t>1.1.</t>
  </si>
  <si>
    <t>1.2.</t>
  </si>
  <si>
    <t>1.3.</t>
  </si>
  <si>
    <t>1.4.</t>
  </si>
  <si>
    <t>2.1.</t>
  </si>
  <si>
    <t>2.2.</t>
  </si>
  <si>
    <t>3.1.</t>
  </si>
  <si>
    <t>3.2.</t>
  </si>
  <si>
    <t>3.3.</t>
  </si>
  <si>
    <t>4.1.</t>
  </si>
  <si>
    <t>4.2.</t>
  </si>
  <si>
    <t>затрат</t>
  </si>
  <si>
    <t>продукту</t>
  </si>
  <si>
    <t>ефективності</t>
  </si>
  <si>
    <t xml:space="preserve">6.Узагальнений висновок щодо: </t>
  </si>
  <si>
    <r>
      <t xml:space="preserve">5.6    «Наявність фінансових порушень за результатами контрольних заходів»: </t>
    </r>
    <r>
      <rPr>
        <i/>
        <sz val="11"/>
        <rFont val="Times New Roman"/>
        <family val="1"/>
        <charset val="204"/>
      </rPr>
      <t>Фінансових порушень не виявлено.</t>
    </r>
  </si>
  <si>
    <r>
      <rPr>
        <b/>
        <sz val="11"/>
        <rFont val="Times New Roman"/>
        <family val="1"/>
        <charset val="204"/>
      </rPr>
      <t xml:space="preserve">довгострокових наслідків бюджетної програми: </t>
    </r>
    <r>
      <rPr>
        <i/>
        <sz val="11"/>
        <rFont val="Times New Roman"/>
        <family val="1"/>
        <charset val="204"/>
      </rPr>
      <t>бюджетна програма має  довгостроковий термін дії.</t>
    </r>
  </si>
  <si>
    <t xml:space="preserve">Аналіз бюджетної програми показав, що кошти  використані за призначенням та  спрямовані  на  досягнення  запланованих показників. </t>
  </si>
  <si>
    <t xml:space="preserve">Надання загальної середньої освіти закладами загальної середньої освіти </t>
  </si>
  <si>
    <t>.2.2</t>
  </si>
  <si>
    <t>0611021</t>
  </si>
  <si>
    <t xml:space="preserve">Пояснення щодо причин відхилення касових видатків від планового показника: </t>
  </si>
  <si>
    <t>Оцінка ефективності бюджетної програми за 2022 рік</t>
  </si>
  <si>
    <t>кількість класів</t>
  </si>
  <si>
    <t>Звітний рік</t>
  </si>
  <si>
    <r>
      <rPr>
        <b/>
        <sz val="11"/>
        <rFont val="Times New Roman"/>
        <family val="1"/>
        <charset val="204"/>
      </rPr>
      <t>Пояснення щодо розбіжностей між фактичними та плановии результативними показниками:</t>
    </r>
    <r>
      <rPr>
        <i/>
        <sz val="11"/>
        <rFont val="Times New Roman"/>
        <family val="1"/>
        <charset val="204"/>
      </rPr>
      <t xml:space="preserve"> Зменшення середньорічної вартості утримання одного учня по загальному та спецыальному фондах пояснюється зменшенням видатків через введення воєнного стану. Зменшення середніх вирати на придбання обладнання та предметів довгострокового користування  пояснюється тим, що закупівля капітальних видатків здійснювалася шляхом тендерних закупівель, що сприяло економії кошторисних призначень. </t>
    </r>
  </si>
  <si>
    <r>
      <rPr>
        <sz val="11"/>
        <color theme="1"/>
        <rFont val="Times New Roman"/>
        <family val="1"/>
        <charset val="204"/>
      </rPr>
      <t>№ з/п</t>
    </r>
  </si>
  <si>
    <r>
      <rPr>
        <sz val="11"/>
        <color theme="1"/>
        <rFont val="Times New Roman"/>
        <family val="1"/>
        <charset val="204"/>
      </rPr>
      <t>Показники</t>
    </r>
  </si>
  <si>
    <r>
      <rPr>
        <sz val="11"/>
        <color theme="1"/>
        <rFont val="Times New Roman"/>
        <family val="1"/>
        <charset val="204"/>
      </rPr>
      <t>1</t>
    </r>
  </si>
  <si>
    <r>
      <rPr>
        <sz val="11"/>
        <color theme="1"/>
        <rFont val="Times New Roman"/>
        <family val="1"/>
        <charset val="204"/>
      </rPr>
      <t>Залишок на початок року</t>
    </r>
  </si>
  <si>
    <r>
      <rPr>
        <sz val="11"/>
        <color theme="1"/>
        <rFont val="Times New Roman"/>
        <family val="1"/>
        <charset val="204"/>
      </rPr>
      <t>х</t>
    </r>
  </si>
  <si>
    <r>
      <rPr>
        <sz val="11"/>
        <color theme="1"/>
        <rFont val="Times New Roman"/>
        <family val="1"/>
        <charset val="204"/>
      </rPr>
      <t>В т.ч.</t>
    </r>
  </si>
  <si>
    <r>
      <rPr>
        <sz val="11"/>
        <color theme="1"/>
        <rFont val="Times New Roman"/>
        <family val="1"/>
        <charset val="204"/>
      </rPr>
      <t>1.1</t>
    </r>
  </si>
  <si>
    <r>
      <rPr>
        <sz val="11"/>
        <color theme="1"/>
        <rFont val="Times New Roman"/>
        <family val="1"/>
        <charset val="204"/>
      </rPr>
      <t>Власних надходжень</t>
    </r>
  </si>
  <si>
    <r>
      <rPr>
        <sz val="11"/>
        <color theme="1"/>
        <rFont val="Times New Roman"/>
        <family val="1"/>
        <charset val="204"/>
      </rPr>
      <t>1.2</t>
    </r>
  </si>
  <si>
    <r>
      <rPr>
        <sz val="11"/>
        <color theme="1"/>
        <rFont val="Times New Roman"/>
        <family val="1"/>
        <charset val="204"/>
      </rPr>
      <t>Інших надходжень</t>
    </r>
  </si>
  <si>
    <r>
      <rPr>
        <sz val="11"/>
        <color theme="1"/>
        <rFont val="Times New Roman"/>
        <family val="1"/>
        <charset val="204"/>
      </rPr>
      <t>Пояснення причин наявності залишку надходжень спеціального фонду, в т.ч. власних надходжень бюджетних установ та інших надходжень , на початок року...</t>
    </r>
  </si>
  <si>
    <r>
      <rPr>
        <sz val="11"/>
        <color theme="1"/>
        <rFont val="Times New Roman"/>
        <family val="1"/>
        <charset val="204"/>
      </rPr>
      <t>2</t>
    </r>
  </si>
  <si>
    <r>
      <rPr>
        <sz val="11"/>
        <color theme="1"/>
        <rFont val="Times New Roman"/>
        <family val="1"/>
        <charset val="204"/>
      </rPr>
      <t>Надходження</t>
    </r>
  </si>
  <si>
    <r>
      <rPr>
        <sz val="11"/>
        <color theme="1"/>
        <rFont val="Times New Roman"/>
        <family val="1"/>
        <charset val="204"/>
      </rPr>
      <t>2.1</t>
    </r>
  </si>
  <si>
    <r>
      <rPr>
        <sz val="11"/>
        <color theme="1"/>
        <rFont val="Times New Roman"/>
        <family val="1"/>
        <charset val="204"/>
      </rPr>
      <t>2.2</t>
    </r>
  </si>
  <si>
    <r>
      <rPr>
        <sz val="11"/>
        <color theme="1"/>
        <rFont val="Times New Roman"/>
        <family val="1"/>
        <charset val="204"/>
      </rPr>
      <t>Надходження позик</t>
    </r>
  </si>
  <si>
    <r>
      <rPr>
        <sz val="11"/>
        <color theme="1"/>
        <rFont val="Times New Roman"/>
        <family val="1"/>
        <charset val="204"/>
      </rPr>
      <t>2.3</t>
    </r>
  </si>
  <si>
    <r>
      <rPr>
        <sz val="11"/>
        <color theme="1"/>
        <rFont val="Times New Roman"/>
        <family val="1"/>
        <charset val="204"/>
      </rPr>
      <t>Повернення кредитів</t>
    </r>
  </si>
  <si>
    <r>
      <rPr>
        <sz val="11"/>
        <color theme="1"/>
        <rFont val="Times New Roman"/>
        <family val="1"/>
        <charset val="204"/>
      </rPr>
      <t>2.4</t>
    </r>
  </si>
  <si>
    <r>
      <rPr>
        <sz val="11"/>
        <color theme="1"/>
        <rFont val="Times New Roman"/>
        <family val="1"/>
        <charset val="204"/>
      </rPr>
      <t>Інші надходження</t>
    </r>
  </si>
  <si>
    <r>
      <rPr>
        <sz val="11"/>
        <color theme="1"/>
        <rFont val="Times New Roman"/>
        <family val="1"/>
        <charset val="204"/>
      </rPr>
      <t>3</t>
    </r>
  </si>
  <si>
    <r>
      <rPr>
        <sz val="11"/>
        <color theme="1"/>
        <rFont val="Times New Roman"/>
        <family val="1"/>
        <charset val="204"/>
      </rPr>
      <t>3.1</t>
    </r>
  </si>
  <si>
    <r>
      <rPr>
        <sz val="11"/>
        <color theme="1"/>
        <rFont val="Times New Roman"/>
        <family val="1"/>
        <charset val="204"/>
      </rPr>
      <t>3.2</t>
    </r>
  </si>
  <si>
    <t>Аналіз бюджетної програми показав, незважаючи на тяжкі часи, було винайдено рішення для забезпечення освітнього процесу. Кошти  використані за призначенням та  спрямовані  на  досягнення  запланованих показників звітного періоду.</t>
  </si>
  <si>
    <r>
      <rPr>
        <b/>
        <sz val="11"/>
        <rFont val="Times New Roman"/>
        <family val="1"/>
        <charset val="204"/>
      </rPr>
      <t>ефективності бюджетної програми:</t>
    </r>
    <r>
      <rPr>
        <sz val="11"/>
        <rFont val="Times New Roman"/>
        <family val="1"/>
        <charset val="204"/>
      </rPr>
      <t xml:space="preserve"> </t>
    </r>
    <r>
      <rPr>
        <i/>
        <sz val="11"/>
        <rFont val="Times New Roman"/>
        <family val="1"/>
        <charset val="204"/>
      </rPr>
      <t>забезпечення надання відповідних послуг закладам загальної середньої освіти дівчаткам та хлопчикам.</t>
    </r>
  </si>
  <si>
    <t>Відділ освіти, молоді та спорту Новгород-Сіверської міської ради Чернігівської області</t>
  </si>
  <si>
    <t>Забезпечення надання послуг з повної загальної середньої  освіти в денних закладах загальної середньої освіти</t>
  </si>
  <si>
    <t>Забезпечення надання належної освіти та відповідних умов перебування учнів у закладах загальної середньої освіти</t>
  </si>
  <si>
    <t>середньорічне число ставок (штатних одиниць)</t>
  </si>
  <si>
    <t>у тому числі педагогічного персоналу</t>
  </si>
  <si>
    <t>спеціалістів</t>
  </si>
  <si>
    <t>робітників</t>
  </si>
  <si>
    <t>кількість коштів передбачена кошторисом на проведення капітальних ремонтів в закладах освіти</t>
  </si>
  <si>
    <r>
      <t xml:space="preserve">Пояснення щодо розбіжностей між фактичними та плановии результативними показниками: </t>
    </r>
    <r>
      <rPr>
        <i/>
        <sz val="11"/>
        <rFont val="Times New Roman"/>
        <family val="1"/>
        <charset val="204"/>
      </rPr>
      <t xml:space="preserve">Зменшення обсягів видатків для придбання  обладнання  та предметів довгострокового користування  пояснюється тим, що закупівля капітальних видатків здійснювалася шляхом тендерних закупівель, що сприяло економії кошторисних призначень. Зменшення кількості ставок (штатних одиниць), кількості штатних одиниць адмінперсоналу, за умовами оплати віднесених до педагогічного персоналу, кількості посадових окладів (ставок) педагогічного персоналу, кількості штатних одиниць спеціалістів  пояснюється проведенням реорганізації в закладах освіти. </t>
    </r>
  </si>
  <si>
    <t>середньорічна кількість дітей, що відвідують шкільні заклади</t>
  </si>
  <si>
    <t>з них: хлопчиків</t>
  </si>
  <si>
    <t>з них: дівчаток</t>
  </si>
  <si>
    <t>кількість закладів освіти в яких буде проведено капітальний ремонт</t>
  </si>
  <si>
    <r>
      <rPr>
        <b/>
        <sz val="11"/>
        <rFont val="Times New Roman"/>
        <family val="1"/>
        <charset val="204"/>
      </rPr>
      <t xml:space="preserve">Пояснення щодо розбіжностей між фактичними та плановии результативними показниками: </t>
    </r>
    <r>
      <rPr>
        <i/>
        <sz val="11"/>
        <rFont val="Times New Roman"/>
        <family val="1"/>
        <charset val="204"/>
      </rPr>
      <t>Зменшення кількості дітей,пояснюються зміною контингенту учнів на 2021-2022 навчальні роки.</t>
    </r>
  </si>
  <si>
    <t>кількість діто-днів відвідування</t>
  </si>
  <si>
    <t>середні затрати на проведення капітального ремонту одного об'єкту</t>
  </si>
  <si>
    <t>середні витрати на 1 учня</t>
  </si>
  <si>
    <t>відсоток проведення капітальних ремонтів</t>
  </si>
  <si>
    <r>
      <t xml:space="preserve">Пояснення щодо розбіжностей між фактичними та плановии результативними показниками: </t>
    </r>
    <r>
      <rPr>
        <i/>
        <sz val="11"/>
        <rFont val="Times New Roman"/>
        <family val="1"/>
        <charset val="204"/>
      </rPr>
      <t>Зменшення кількість днів відвідування пояснюється запровадженням карантинних заходів на території України та зміною безпекової ситиації  на території громади після 24 лютого 2022 року.</t>
    </r>
  </si>
  <si>
    <t xml:space="preserve">Завдання  бюджетної програми  виконано на належному рівні.  Провівши аналіз даної програми, ми бачимо, що є відхилення  між  плановими та  фактичними  результативними  показниками за рахунок зменшенням видатків та  призупиненння освітнього процесу через введення воєнного стану в Україні. Вцілому, бюджетні кошти використані за призначенням та спрямовані на досягнення запланованих показників.
</t>
  </si>
  <si>
    <r>
      <t xml:space="preserve">Зменшення обсягів проведених видатків у звітному році порівняно із аналогічними показниками попереднього року по загальному фонду пояснюється  тим що, протягом року було призупинено освітній процес, по заробітній платі проведено заходи по економії коштів (за рахунок оплати 2/3 посадового окладу; відповідно до постанови КМУ від 09.06.2021 №590 зі змінами обмежено фінансування незахищених видатків; зменшилися витрати на споживання комунальних послуг та енергоносіїв після зупинення освітнього процесу. </t>
    </r>
    <r>
      <rPr>
        <i/>
        <sz val="11"/>
        <color theme="1"/>
        <rFont val="Times New Roman"/>
        <family val="1"/>
        <charset val="204"/>
      </rPr>
      <t>По спеціальному фонду пояснюється  збільшенням  благодійних надходжень у натуральній формі.</t>
    </r>
  </si>
  <si>
    <t>3.3</t>
  </si>
  <si>
    <t xml:space="preserve"> Зменшилась кількість закладів , кількість класів,  кількость ставок (штатних одиниць), кількость штатних одиниць адмінперсоналу, за умовами оплати віднесених до педагогічного персоналу, кількость штатних одиниць спеціалістів й робітників - у зв'язку з ліквідацією Вороб'ївського НВК та Студинської філії Дігтярівського НВК, та також вплинули  наявність вакантних посад в закладах ЗЗСО. Зменшилась чисельность учнів в ЗЗСО узв’язку із міграцією учнів за межі міста під час воєнного стану. Зменшення обсягів видатків для придбання  обладнання  та предметів довгострокового користування  пояснюється тим, що закупівля капітальних видатків здійснювалася шляхом тендерних закупівель, що сприяло економії кошторисних призначень. Зменшення середньорічної вартість утримання одного учня  по загальному фонду пояснюється зменшенням  розміру заробітної плати, та зростанням цін на товари, роботи і послуги. Зменшилась чисельність учнів в Зв'язку зі зміною контингенту учнів на 2021- 2022 навчальні роки.</t>
  </si>
  <si>
    <r>
      <rPr>
        <b/>
        <sz val="11"/>
        <rFont val="Times New Roman"/>
        <family val="1"/>
        <charset val="204"/>
      </rPr>
      <t xml:space="preserve">актуальності бюджетної програми: </t>
    </r>
    <r>
      <rPr>
        <i/>
        <sz val="11"/>
        <rFont val="Times New Roman"/>
        <family val="1"/>
        <charset val="204"/>
      </rPr>
      <t xml:space="preserve">програма розроблена для забезпечення  реалізації державної політики в галузі освіти на території громади, забезпечення якості та доступності  загальної середньої освіти  </t>
    </r>
  </si>
  <si>
    <r>
      <rPr>
        <b/>
        <sz val="11"/>
        <rFont val="Times New Roman"/>
        <family val="1"/>
        <charset val="204"/>
      </rPr>
      <t xml:space="preserve">корисності бюджетної програми: </t>
    </r>
    <r>
      <rPr>
        <i/>
        <sz val="11"/>
        <rFont val="Times New Roman"/>
        <family val="1"/>
        <charset val="204"/>
      </rPr>
      <t xml:space="preserve"> контроль за наданням якісної та доступної загальної середньої освіти на території громади.</t>
    </r>
  </si>
  <si>
    <t xml:space="preserve">Головний бухгалтер </t>
  </si>
  <si>
    <t>Олена ТИЧЕНКО</t>
  </si>
  <si>
    <t>0921</t>
  </si>
  <si>
    <r>
      <rPr>
        <b/>
        <sz val="12"/>
        <rFont val="Times New Roman"/>
        <family val="1"/>
        <charset val="204"/>
      </rPr>
      <t xml:space="preserve">Пояснення щодо причин відхилення касових видатків(наданих кредитів) від планового показника: </t>
    </r>
    <r>
      <rPr>
        <i/>
        <sz val="12"/>
        <rFont val="Times New Roman"/>
        <family val="1"/>
        <charset val="204"/>
      </rPr>
      <t xml:space="preserve">за загальним фондом -  залишки плану через введення воєнного стану: протягом року було призупинено освітній процес та оголошено вимушені канікули, поступово впроваджувалася з вересня 2022 р. змішанау форма навчання;  по заробітній платі проведено заходи по економії коштів (за рахунок оплати 2/3 посадового окладу; відповідно до постанови КМУ від 09.06.2021 №590 зі змінами обмежено фінансування незахищених видатків; зменшилися витрати на споживання комунальних послуг та енергоносіїв після зупинення освітнього процесу; станом на 01.01.2023 року обліковується кредиторська заборгованість по загальному фонду в сумі 152163,50 грн, та по спеціальному фонду в сумі 55205,80 грн.; все це вплинуло на виникнення залишку плану по загальному фонду. За спеціальним фондом  - залишки плану через зменшення вартості проведених робіт згідно укладеного договору.  </t>
    </r>
  </si>
  <si>
    <r>
      <t>5.7    «Стан фінансової дисципліни» :</t>
    </r>
    <r>
      <rPr>
        <i/>
        <sz val="11"/>
        <rFont val="Times New Roman"/>
        <family val="1"/>
        <charset val="204"/>
      </rPr>
      <t xml:space="preserve">  станом на 01.01.2023р. наявна кредиторська заборгованість по загальному фонду в сумі 152163,50 грн, та по спеціальному фонду в сумі 55205,80 грн.на придбання товарів,послуг оскільки дані видатки відносяться до третьої черги відповідно до постанови КМУ від 09.06.2021 р. №590 зі змінами.</t>
    </r>
  </si>
  <si>
    <t>5.3. «Виконання результативних показників бюджетної програми за напрямками використання бюджетних коштів»     (тис.грн.)</t>
  </si>
</sst>
</file>

<file path=xl/styles.xml><?xml version="1.0" encoding="utf-8"?>
<styleSheet xmlns="http://schemas.openxmlformats.org/spreadsheetml/2006/main">
  <numFmts count="4">
    <numFmt numFmtId="164" formatCode="_-* #,##0.00\ _₴_-;\-* #,##0.00\ _₴_-;_-* &quot;-&quot;??\ _₴_-;_-@_-"/>
    <numFmt numFmtId="165" formatCode="0.0"/>
    <numFmt numFmtId="166" formatCode="#,##0.000"/>
    <numFmt numFmtId="167" formatCode="0.000"/>
  </numFmts>
  <fonts count="21">
    <font>
      <sz val="10"/>
      <name val="Arial"/>
    </font>
    <font>
      <sz val="10"/>
      <name val="Arial"/>
      <family val="2"/>
      <charset val="204"/>
    </font>
    <font>
      <sz val="9"/>
      <name val="Times New Roman"/>
      <family val="1"/>
      <charset val="204"/>
    </font>
    <font>
      <sz val="14"/>
      <name val="Times New Roman"/>
      <family val="1"/>
      <charset val="204"/>
    </font>
    <font>
      <sz val="12"/>
      <name val="Times New Roman"/>
      <family val="1"/>
      <charset val="204"/>
    </font>
    <font>
      <sz val="11"/>
      <name val="Times New Roman"/>
      <family val="1"/>
      <charset val="204"/>
    </font>
    <font>
      <sz val="8"/>
      <name val="Times New Roman"/>
      <family val="1"/>
      <charset val="204"/>
    </font>
    <font>
      <sz val="10"/>
      <name val="Times New Roman"/>
      <family val="1"/>
      <charset val="204"/>
    </font>
    <font>
      <b/>
      <sz val="14"/>
      <name val="Times New Roman"/>
      <family val="1"/>
      <charset val="204"/>
    </font>
    <font>
      <b/>
      <sz val="12"/>
      <name val="Times New Roman"/>
      <family val="1"/>
      <charset val="204"/>
    </font>
    <font>
      <b/>
      <sz val="10"/>
      <name val="Times New Roman"/>
      <family val="1"/>
      <charset val="204"/>
    </font>
    <font>
      <b/>
      <sz val="11"/>
      <name val="Times New Roman"/>
      <family val="1"/>
      <charset val="204"/>
    </font>
    <font>
      <sz val="10"/>
      <name val="Arial"/>
      <family val="2"/>
      <charset val="204"/>
    </font>
    <font>
      <i/>
      <sz val="12"/>
      <name val="Times New Roman"/>
      <family val="1"/>
      <charset val="204"/>
    </font>
    <font>
      <b/>
      <sz val="9"/>
      <name val="Times New Roman"/>
      <family val="1"/>
      <charset val="204"/>
    </font>
    <font>
      <i/>
      <sz val="11"/>
      <name val="Times New Roman"/>
      <family val="1"/>
      <charset val="204"/>
    </font>
    <font>
      <i/>
      <sz val="10"/>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i/>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18">
    <border>
      <left/>
      <right/>
      <top/>
      <bottom/>
      <diagonal/>
    </border>
    <border>
      <left/>
      <right/>
      <top/>
      <bottom/>
      <diagonal/>
    </border>
    <border>
      <left/>
      <right/>
      <top/>
      <bottom/>
      <diagonal/>
    </border>
    <border>
      <left/>
      <right/>
      <top/>
      <bottom/>
      <diagonal/>
    </border>
    <border>
      <left style="medium">
        <color auto="1"/>
      </left>
      <right/>
      <top/>
      <bottom style="medium">
        <color auto="1"/>
      </bottom>
      <diagonal/>
    </border>
    <border>
      <left/>
      <right/>
      <top/>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5"/>
    <xf numFmtId="164" fontId="12" fillId="0" borderId="0" applyFont="0" applyFill="0" applyBorder="0" applyAlignment="0" applyProtection="0"/>
  </cellStyleXfs>
  <cellXfs count="112">
    <xf numFmtId="0" fontId="0" fillId="0" borderId="0" xfId="0"/>
    <xf numFmtId="0" fontId="7" fillId="0" borderId="0" xfId="0" applyFont="1" applyFill="1" applyAlignment="1">
      <alignment horizontal="left" vertical="center" wrapText="1"/>
    </xf>
    <xf numFmtId="0" fontId="17" fillId="0" borderId="8" xfId="0" applyFont="1" applyFill="1" applyBorder="1" applyAlignment="1">
      <alignment horizontal="left" vertical="center" wrapText="1"/>
    </xf>
    <xf numFmtId="0" fontId="19" fillId="0" borderId="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8" fillId="0" borderId="8" xfId="0" applyFont="1" applyFill="1" applyBorder="1" applyAlignment="1">
      <alignment horizontal="left" vertical="center" wrapText="1"/>
    </xf>
    <xf numFmtId="166" fontId="17" fillId="0" borderId="8"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49" fontId="8"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7" fillId="0" borderId="0" xfId="0" applyFont="1" applyFill="1" applyAlignment="1">
      <alignment horizontal="center" vertical="center" wrapText="1"/>
    </xf>
    <xf numFmtId="0" fontId="6" fillId="0" borderId="8"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166" fontId="7" fillId="0" borderId="8" xfId="0" applyNumberFormat="1" applyFont="1" applyFill="1" applyBorder="1" applyAlignment="1">
      <alignment horizontal="center" vertical="center" wrapText="1"/>
    </xf>
    <xf numFmtId="166" fontId="10" fillId="0" borderId="8" xfId="0" applyNumberFormat="1" applyFont="1" applyFill="1" applyBorder="1" applyAlignment="1">
      <alignment horizontal="center" vertical="center" wrapText="1"/>
    </xf>
    <xf numFmtId="0" fontId="7"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49" fontId="7" fillId="0" borderId="12" xfId="0" applyNumberFormat="1"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8" xfId="0" applyFont="1" applyFill="1" applyBorder="1" applyAlignment="1">
      <alignment horizontal="center" vertical="center" wrapText="1"/>
    </xf>
    <xf numFmtId="165" fontId="7" fillId="0" borderId="8" xfId="0" applyNumberFormat="1" applyFont="1" applyFill="1" applyBorder="1" applyAlignment="1">
      <alignment horizontal="center" vertical="center" wrapText="1"/>
    </xf>
    <xf numFmtId="165" fontId="10" fillId="0" borderId="8" xfId="0" applyNumberFormat="1" applyFont="1" applyFill="1" applyBorder="1" applyAlignment="1">
      <alignment horizontal="center" vertical="center" wrapText="1"/>
    </xf>
    <xf numFmtId="4" fontId="10" fillId="0" borderId="8"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16" fontId="10" fillId="0" borderId="8" xfId="0" applyNumberFormat="1" applyFont="1" applyFill="1" applyBorder="1" applyAlignment="1">
      <alignment horizontal="left" vertical="center" wrapText="1"/>
    </xf>
    <xf numFmtId="0" fontId="2" fillId="0" borderId="8" xfId="0" applyFont="1" applyFill="1" applyBorder="1" applyAlignment="1">
      <alignment horizontal="center" vertical="center" wrapText="1"/>
    </xf>
    <xf numFmtId="0" fontId="5" fillId="0" borderId="8" xfId="0" applyFont="1" applyFill="1" applyBorder="1" applyAlignment="1">
      <alignment vertical="center" wrapText="1"/>
    </xf>
    <xf numFmtId="164" fontId="7" fillId="0" borderId="8" xfId="2" applyFont="1" applyFill="1" applyBorder="1" applyAlignment="1">
      <alignment horizontal="center" vertical="center" wrapText="1"/>
    </xf>
    <xf numFmtId="164" fontId="10" fillId="0" borderId="8" xfId="2" applyFont="1" applyFill="1" applyBorder="1" applyAlignment="1">
      <alignment horizontal="center" vertical="center" wrapText="1"/>
    </xf>
    <xf numFmtId="0" fontId="7" fillId="0" borderId="8" xfId="0" applyFont="1" applyFill="1" applyBorder="1" applyAlignment="1">
      <alignment vertical="center" wrapText="1"/>
    </xf>
    <xf numFmtId="49" fontId="7" fillId="0" borderId="12" xfId="0" applyNumberFormat="1" applyFont="1" applyFill="1" applyBorder="1" applyAlignment="1">
      <alignment vertical="center" wrapText="1"/>
    </xf>
    <xf numFmtId="0" fontId="11" fillId="0" borderId="8" xfId="0" applyFont="1" applyFill="1" applyBorder="1" applyAlignment="1">
      <alignment horizontal="left" vertical="center" wrapText="1"/>
    </xf>
    <xf numFmtId="4" fontId="7" fillId="0" borderId="8" xfId="0" applyNumberFormat="1" applyFont="1" applyFill="1" applyBorder="1" applyAlignment="1">
      <alignment horizontal="center" vertical="center" wrapText="1"/>
    </xf>
    <xf numFmtId="166" fontId="2" fillId="0" borderId="8" xfId="0" applyNumberFormat="1" applyFont="1" applyFill="1" applyBorder="1" applyAlignment="1">
      <alignment horizontal="center" vertical="center" wrapText="1"/>
    </xf>
    <xf numFmtId="166" fontId="14" fillId="0" borderId="8" xfId="0" applyNumberFormat="1" applyFont="1" applyFill="1" applyBorder="1" applyAlignment="1">
      <alignment horizontal="center" vertical="center" wrapText="1"/>
    </xf>
    <xf numFmtId="4" fontId="14" fillId="0" borderId="8" xfId="0" applyNumberFormat="1" applyFont="1" applyFill="1" applyBorder="1" applyAlignment="1">
      <alignment horizontal="left" vertical="center" wrapText="1"/>
    </xf>
    <xf numFmtId="4" fontId="2" fillId="0" borderId="8" xfId="0" applyNumberFormat="1" applyFont="1" applyFill="1" applyBorder="1" applyAlignment="1">
      <alignment horizontal="center" vertical="center" wrapText="1"/>
    </xf>
    <xf numFmtId="4" fontId="2" fillId="0" borderId="8" xfId="0" applyNumberFormat="1" applyFont="1" applyFill="1" applyBorder="1" applyAlignment="1">
      <alignment horizontal="left" vertical="center" wrapText="1"/>
    </xf>
    <xf numFmtId="4" fontId="10" fillId="0" borderId="8"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166" fontId="7" fillId="0" borderId="8" xfId="0" applyNumberFormat="1" applyFont="1" applyFill="1" applyBorder="1" applyAlignment="1">
      <alignment horizontal="left" vertical="center" wrapText="1"/>
    </xf>
    <xf numFmtId="0" fontId="5" fillId="0" borderId="8"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4" fillId="0" borderId="0" xfId="0" applyFont="1" applyFill="1" applyAlignment="1">
      <alignment horizontal="left" vertical="center" wrapText="1"/>
    </xf>
    <xf numFmtId="167" fontId="17" fillId="0" borderId="8" xfId="0" applyNumberFormat="1" applyFont="1" applyFill="1" applyBorder="1" applyAlignment="1">
      <alignment horizontal="center" vertical="center" wrapText="1"/>
    </xf>
    <xf numFmtId="49" fontId="14" fillId="0" borderId="8" xfId="0" applyNumberFormat="1" applyFont="1" applyFill="1" applyBorder="1" applyAlignment="1">
      <alignment horizontal="left" vertical="center" wrapText="1"/>
    </xf>
    <xf numFmtId="167" fontId="7" fillId="0" borderId="8" xfId="0" applyNumberFormat="1" applyFont="1" applyFill="1" applyBorder="1" applyAlignment="1">
      <alignment horizontal="center" vertical="center" wrapText="1"/>
    </xf>
    <xf numFmtId="167" fontId="10" fillId="0" borderId="8" xfId="0" applyNumberFormat="1" applyFont="1" applyFill="1" applyBorder="1" applyAlignment="1">
      <alignment horizontal="center" vertical="center" wrapText="1"/>
    </xf>
    <xf numFmtId="166" fontId="10" fillId="0" borderId="8" xfId="0" applyNumberFormat="1" applyFont="1" applyFill="1" applyBorder="1" applyAlignment="1">
      <alignment horizontal="left" vertical="center" wrapText="1"/>
    </xf>
    <xf numFmtId="4" fontId="14" fillId="2" borderId="8" xfId="0" applyNumberFormat="1" applyFont="1" applyFill="1" applyBorder="1" applyAlignment="1">
      <alignment horizontal="left" vertical="center" wrapText="1"/>
    </xf>
    <xf numFmtId="49" fontId="7" fillId="2" borderId="12" xfId="0" applyNumberFormat="1" applyFont="1" applyFill="1" applyBorder="1" applyAlignment="1">
      <alignment horizontal="left" vertical="center" wrapText="1"/>
    </xf>
    <xf numFmtId="4" fontId="7" fillId="2" borderId="8" xfId="0" applyNumberFormat="1" applyFont="1" applyFill="1" applyBorder="1" applyAlignment="1">
      <alignment horizontal="center" vertical="center" wrapText="1"/>
    </xf>
    <xf numFmtId="4" fontId="10" fillId="2" borderId="8" xfId="0" applyNumberFormat="1" applyFont="1" applyFill="1" applyBorder="1" applyAlignment="1">
      <alignment horizontal="center" vertical="center" wrapText="1"/>
    </xf>
    <xf numFmtId="0" fontId="5" fillId="2" borderId="8" xfId="0" applyFont="1" applyFill="1" applyBorder="1" applyAlignment="1">
      <alignment vertical="center" wrapText="1"/>
    </xf>
    <xf numFmtId="4" fontId="7" fillId="2" borderId="8" xfId="2"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0" xfId="0" applyFont="1" applyFill="1" applyAlignment="1">
      <alignment horizontal="center" vertical="center" wrapText="1"/>
    </xf>
    <xf numFmtId="0" fontId="3" fillId="0" borderId="5"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9" fillId="0" borderId="0" xfId="0" applyFont="1" applyFill="1" applyAlignment="1">
      <alignment horizontal="center" vertical="center" wrapText="1"/>
    </xf>
    <xf numFmtId="0" fontId="13" fillId="0" borderId="0" xfId="0" applyFont="1" applyFill="1" applyAlignment="1">
      <alignment horizontal="left" vertical="center" wrapText="1"/>
    </xf>
    <xf numFmtId="0" fontId="8" fillId="0" borderId="0" xfId="0" applyFont="1" applyFill="1" applyAlignment="1">
      <alignment horizontal="left" vertical="center" wrapText="1"/>
    </xf>
    <xf numFmtId="0" fontId="7" fillId="0" borderId="8"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17" fillId="0" borderId="8"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5" fillId="0" borderId="8"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4" fillId="0" borderId="0" xfId="0" applyFont="1" applyFill="1" applyAlignment="1">
      <alignment horizontal="center" vertical="center" wrapText="1"/>
    </xf>
    <xf numFmtId="0" fontId="7" fillId="0" borderId="4"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15" fillId="0" borderId="10" xfId="0" applyFont="1" applyFill="1" applyBorder="1" applyAlignment="1">
      <alignment horizontal="left" vertical="center" wrapText="1"/>
    </xf>
    <xf numFmtId="4" fontId="14" fillId="0" borderId="8" xfId="0" applyNumberFormat="1" applyFont="1" applyFill="1" applyBorder="1" applyAlignment="1">
      <alignment horizontal="center" vertical="center" wrapText="1"/>
    </xf>
    <xf numFmtId="4" fontId="2"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1" fillId="0" borderId="8" xfId="0" applyFont="1" applyFill="1" applyBorder="1" applyAlignment="1">
      <alignment horizontal="center" vertical="center" wrapText="1"/>
    </xf>
  </cellXfs>
  <cellStyles count="3">
    <cellStyle name="Звичайний 2" xfId="1"/>
    <cellStyle name="Обычный" xfId="0" builtinId="0"/>
    <cellStyle name="Финансовый" xfId="2" builtinId="3"/>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0099CC"/>
      <color rgb="FFFFFF99"/>
      <color rgb="FF00FF00"/>
      <color rgb="FFFF66CC"/>
      <color rgb="FF996633"/>
      <color rgb="FF00FFFF"/>
      <color rgb="FF008080"/>
      <color rgb="FF9966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38"/>
  <sheetViews>
    <sheetView tabSelected="1" topLeftCell="A58" zoomScale="90" zoomScaleNormal="90" zoomScaleSheetLayoutView="90" workbookViewId="0">
      <selection activeCell="B66" sqref="B66:B67"/>
    </sheetView>
  </sheetViews>
  <sheetFormatPr defaultColWidth="34" defaultRowHeight="12.75"/>
  <cols>
    <col min="1" max="1" width="6.28515625" style="1" customWidth="1"/>
    <col min="2" max="2" width="34" style="1"/>
    <col min="3" max="3" width="14.140625" style="1" customWidth="1"/>
    <col min="4" max="4" width="13.28515625" style="1" customWidth="1"/>
    <col min="5" max="5" width="14" style="1" customWidth="1"/>
    <col min="6" max="6" width="14.140625" style="1" customWidth="1"/>
    <col min="7" max="7" width="14.28515625" style="1" customWidth="1"/>
    <col min="8" max="8" width="14.140625" style="1" customWidth="1"/>
    <col min="9" max="9" width="15.28515625" style="1" customWidth="1"/>
    <col min="10" max="10" width="13.7109375" style="1" customWidth="1"/>
    <col min="11" max="11" width="14.28515625" style="1" customWidth="1"/>
    <col min="12" max="16384" width="34" style="1"/>
  </cols>
  <sheetData>
    <row r="1" spans="1:11">
      <c r="H1" s="61" t="s">
        <v>41</v>
      </c>
      <c r="I1" s="61"/>
      <c r="J1" s="61"/>
      <c r="K1" s="61"/>
    </row>
    <row r="2" spans="1:11" ht="29.45" customHeight="1">
      <c r="H2" s="61" t="s">
        <v>42</v>
      </c>
      <c r="I2" s="61"/>
      <c r="J2" s="61"/>
      <c r="K2" s="61"/>
    </row>
    <row r="3" spans="1:11" ht="18.75">
      <c r="A3" s="62" t="s">
        <v>124</v>
      </c>
      <c r="B3" s="62"/>
      <c r="C3" s="62"/>
      <c r="D3" s="62"/>
      <c r="E3" s="62"/>
      <c r="F3" s="62"/>
      <c r="G3" s="62"/>
      <c r="H3" s="62"/>
      <c r="I3" s="62"/>
      <c r="J3" s="62"/>
      <c r="K3" s="62"/>
    </row>
    <row r="4" spans="1:11" ht="17.45" customHeight="1">
      <c r="A4" s="7" t="s">
        <v>43</v>
      </c>
      <c r="B4" s="8" t="s">
        <v>91</v>
      </c>
      <c r="C4" s="7"/>
      <c r="D4" s="60" t="s">
        <v>153</v>
      </c>
      <c r="E4" s="60"/>
      <c r="F4" s="60"/>
      <c r="G4" s="60"/>
      <c r="H4" s="60"/>
      <c r="I4" s="60"/>
      <c r="J4" s="60"/>
      <c r="K4" s="60"/>
    </row>
    <row r="5" spans="1:11" ht="18" customHeight="1">
      <c r="A5" s="9"/>
      <c r="B5" s="9" t="s">
        <v>44</v>
      </c>
      <c r="C5" s="9"/>
      <c r="D5" s="63" t="s">
        <v>45</v>
      </c>
      <c r="E5" s="63"/>
      <c r="F5" s="63"/>
      <c r="G5" s="63"/>
      <c r="H5" s="63"/>
      <c r="I5" s="63"/>
      <c r="J5" s="63"/>
      <c r="K5" s="63"/>
    </row>
    <row r="6" spans="1:11" ht="17.45" customHeight="1">
      <c r="A6" s="7" t="s">
        <v>46</v>
      </c>
      <c r="B6" s="8" t="s">
        <v>92</v>
      </c>
      <c r="C6" s="7"/>
      <c r="D6" s="60" t="s">
        <v>153</v>
      </c>
      <c r="E6" s="60"/>
      <c r="F6" s="60"/>
      <c r="G6" s="60"/>
      <c r="H6" s="60"/>
      <c r="I6" s="60"/>
      <c r="J6" s="60"/>
      <c r="K6" s="60"/>
    </row>
    <row r="7" spans="1:11" ht="18" customHeight="1">
      <c r="B7" s="9" t="s">
        <v>44</v>
      </c>
      <c r="D7" s="63" t="s">
        <v>47</v>
      </c>
      <c r="E7" s="63"/>
      <c r="F7" s="63"/>
      <c r="G7" s="63"/>
      <c r="H7" s="63"/>
      <c r="I7" s="63"/>
      <c r="J7" s="63"/>
      <c r="K7" s="63"/>
    </row>
    <row r="8" spans="1:11" s="7" customFormat="1" ht="50.45" customHeight="1">
      <c r="A8" s="7" t="s">
        <v>48</v>
      </c>
      <c r="B8" s="8" t="s">
        <v>122</v>
      </c>
      <c r="C8" s="8" t="s">
        <v>180</v>
      </c>
      <c r="D8" s="66" t="s">
        <v>120</v>
      </c>
      <c r="E8" s="66"/>
      <c r="F8" s="66"/>
      <c r="G8" s="66"/>
      <c r="H8" s="66"/>
      <c r="I8" s="66"/>
      <c r="J8" s="66"/>
      <c r="K8" s="66"/>
    </row>
    <row r="9" spans="1:11" s="9" customFormat="1" ht="18.75">
      <c r="A9" s="7"/>
      <c r="B9" s="9" t="s">
        <v>44</v>
      </c>
      <c r="C9" s="10" t="s">
        <v>49</v>
      </c>
    </row>
    <row r="10" spans="1:11" s="9" customFormat="1" ht="36" customHeight="1">
      <c r="A10" s="7" t="s">
        <v>50</v>
      </c>
      <c r="B10" s="7" t="s">
        <v>51</v>
      </c>
      <c r="C10" s="67" t="s">
        <v>154</v>
      </c>
      <c r="D10" s="67"/>
      <c r="E10" s="67"/>
      <c r="F10" s="67"/>
      <c r="G10" s="67"/>
      <c r="H10" s="67"/>
      <c r="I10" s="67"/>
      <c r="J10" s="67"/>
      <c r="K10" s="67"/>
    </row>
    <row r="11" spans="1:11" s="9" customFormat="1" ht="17.100000000000001" customHeight="1">
      <c r="A11" s="7" t="s">
        <v>52</v>
      </c>
      <c r="B11" s="68" t="s">
        <v>53</v>
      </c>
      <c r="C11" s="68"/>
      <c r="D11" s="68"/>
      <c r="E11" s="68"/>
      <c r="F11" s="68"/>
      <c r="G11" s="68"/>
      <c r="H11" s="68"/>
      <c r="I11" s="68"/>
      <c r="J11" s="68"/>
      <c r="K11" s="68"/>
    </row>
    <row r="12" spans="1:11" ht="18" customHeight="1">
      <c r="A12" s="64" t="s">
        <v>54</v>
      </c>
      <c r="B12" s="65"/>
      <c r="C12" s="65"/>
      <c r="D12" s="65"/>
      <c r="E12" s="65"/>
      <c r="F12" s="65"/>
      <c r="G12" s="65"/>
      <c r="H12" s="65"/>
      <c r="I12" s="65"/>
      <c r="J12" s="65"/>
      <c r="K12" s="65"/>
    </row>
    <row r="13" spans="1:11" ht="17.100000000000001" customHeight="1">
      <c r="A13" s="69" t="s">
        <v>0</v>
      </c>
      <c r="B13" s="69" t="s">
        <v>1</v>
      </c>
      <c r="C13" s="70" t="s">
        <v>2</v>
      </c>
      <c r="D13" s="70"/>
      <c r="E13" s="70"/>
      <c r="F13" s="70" t="s">
        <v>3</v>
      </c>
      <c r="G13" s="70"/>
      <c r="H13" s="70"/>
      <c r="I13" s="70" t="s">
        <v>4</v>
      </c>
      <c r="J13" s="70"/>
      <c r="K13" s="70"/>
    </row>
    <row r="14" spans="1:11">
      <c r="A14" s="69"/>
      <c r="B14" s="69"/>
      <c r="C14" s="11" t="s">
        <v>55</v>
      </c>
      <c r="D14" s="11" t="s">
        <v>56</v>
      </c>
      <c r="E14" s="11" t="s">
        <v>57</v>
      </c>
      <c r="F14" s="11" t="s">
        <v>55</v>
      </c>
      <c r="G14" s="11" t="s">
        <v>56</v>
      </c>
      <c r="H14" s="11" t="s">
        <v>57</v>
      </c>
      <c r="I14" s="11" t="s">
        <v>55</v>
      </c>
      <c r="J14" s="11" t="s">
        <v>56</v>
      </c>
      <c r="K14" s="11" t="s">
        <v>57</v>
      </c>
    </row>
    <row r="15" spans="1:11" s="12" customFormat="1" ht="11.25">
      <c r="A15" s="11"/>
      <c r="B15" s="11"/>
      <c r="C15" s="11" t="s">
        <v>58</v>
      </c>
      <c r="D15" s="11" t="s">
        <v>59</v>
      </c>
      <c r="E15" s="11" t="s">
        <v>60</v>
      </c>
      <c r="F15" s="11" t="s">
        <v>61</v>
      </c>
      <c r="G15" s="11" t="s">
        <v>62</v>
      </c>
      <c r="H15" s="11" t="s">
        <v>63</v>
      </c>
      <c r="I15" s="11" t="s">
        <v>64</v>
      </c>
      <c r="J15" s="11" t="s">
        <v>65</v>
      </c>
      <c r="K15" s="11" t="s">
        <v>66</v>
      </c>
    </row>
    <row r="16" spans="1:11" s="10" customFormat="1" ht="15">
      <c r="A16" s="13" t="s">
        <v>5</v>
      </c>
      <c r="B16" s="14" t="s">
        <v>89</v>
      </c>
      <c r="C16" s="15">
        <v>44504.269</v>
      </c>
      <c r="D16" s="15">
        <v>1958.635</v>
      </c>
      <c r="E16" s="16">
        <f>C16+D16</f>
        <v>46462.904000000002</v>
      </c>
      <c r="F16" s="15">
        <v>30461.788</v>
      </c>
      <c r="G16" s="15">
        <v>4987.1509999999998</v>
      </c>
      <c r="H16" s="16">
        <f>F16+G16</f>
        <v>35448.938999999998</v>
      </c>
      <c r="I16" s="15">
        <f>F16-C16</f>
        <v>-14042.481</v>
      </c>
      <c r="J16" s="15">
        <f>G16-D16</f>
        <v>3028.5159999999996</v>
      </c>
      <c r="K16" s="16">
        <f>I16+J16</f>
        <v>-11013.965</v>
      </c>
    </row>
    <row r="17" spans="1:11" ht="107.25" customHeight="1">
      <c r="A17" s="64" t="s">
        <v>181</v>
      </c>
      <c r="B17" s="65"/>
      <c r="C17" s="65"/>
      <c r="D17" s="65"/>
      <c r="E17" s="65"/>
      <c r="F17" s="65"/>
      <c r="G17" s="65"/>
      <c r="H17" s="65"/>
      <c r="I17" s="65"/>
      <c r="J17" s="65"/>
      <c r="K17" s="65"/>
    </row>
    <row r="18" spans="1:11" ht="15.75">
      <c r="A18" s="17"/>
      <c r="B18" s="18" t="s">
        <v>101</v>
      </c>
      <c r="C18" s="17"/>
      <c r="D18" s="17"/>
      <c r="E18" s="17"/>
      <c r="F18" s="17"/>
      <c r="G18" s="17"/>
      <c r="H18" s="17"/>
      <c r="I18" s="17"/>
      <c r="J18" s="17"/>
      <c r="K18" s="17"/>
    </row>
    <row r="19" spans="1:11" ht="48" customHeight="1">
      <c r="A19" s="17">
        <v>1</v>
      </c>
      <c r="B19" s="19" t="s">
        <v>155</v>
      </c>
      <c r="C19" s="15">
        <v>44504.269</v>
      </c>
      <c r="D19" s="15">
        <v>1958.635</v>
      </c>
      <c r="E19" s="16">
        <f t="shared" ref="E19" si="0">C19+D19</f>
        <v>46462.904000000002</v>
      </c>
      <c r="F19" s="15">
        <v>30461.788</v>
      </c>
      <c r="G19" s="15">
        <v>4987.1509999999998</v>
      </c>
      <c r="H19" s="16">
        <f t="shared" ref="H19" si="1">F19+G19</f>
        <v>35448.938999999998</v>
      </c>
      <c r="I19" s="15">
        <f>F19-C19</f>
        <v>-14042.481</v>
      </c>
      <c r="J19" s="15">
        <f>G19-D19</f>
        <v>3028.5159999999996</v>
      </c>
      <c r="K19" s="16">
        <f>I19+J19</f>
        <v>-11013.965</v>
      </c>
    </row>
    <row r="20" spans="1:11" ht="21.6" customHeight="1">
      <c r="A20" s="64"/>
      <c r="B20" s="65"/>
      <c r="C20" s="65"/>
      <c r="D20" s="65"/>
      <c r="E20" s="65"/>
      <c r="F20" s="65"/>
      <c r="G20" s="65"/>
      <c r="H20" s="65"/>
      <c r="I20" s="65"/>
      <c r="J20" s="65"/>
      <c r="K20" s="65"/>
    </row>
    <row r="22" spans="1:11" ht="24">
      <c r="A22" s="2" t="s">
        <v>128</v>
      </c>
      <c r="B22" s="2" t="s">
        <v>129</v>
      </c>
      <c r="C22" s="3" t="s">
        <v>67</v>
      </c>
      <c r="D22" s="3" t="s">
        <v>68</v>
      </c>
      <c r="E22" s="3" t="s">
        <v>69</v>
      </c>
    </row>
    <row r="23" spans="1:11" ht="15">
      <c r="A23" s="2" t="s">
        <v>130</v>
      </c>
      <c r="B23" s="2" t="s">
        <v>131</v>
      </c>
      <c r="C23" s="2" t="s">
        <v>132</v>
      </c>
      <c r="D23" s="49">
        <f>D25+D26</f>
        <v>320.45</v>
      </c>
      <c r="E23" s="5" t="s">
        <v>93</v>
      </c>
    </row>
    <row r="24" spans="1:11" ht="15">
      <c r="A24" s="2"/>
      <c r="B24" s="2" t="s">
        <v>133</v>
      </c>
      <c r="C24" s="2"/>
      <c r="D24" s="49"/>
      <c r="E24" s="2"/>
    </row>
    <row r="25" spans="1:11" ht="15">
      <c r="A25" s="2" t="s">
        <v>134</v>
      </c>
      <c r="B25" s="2" t="s">
        <v>135</v>
      </c>
      <c r="C25" s="2" t="s">
        <v>132</v>
      </c>
      <c r="D25" s="49">
        <v>315.77</v>
      </c>
      <c r="E25" s="2" t="s">
        <v>132</v>
      </c>
    </row>
    <row r="26" spans="1:11" ht="15">
      <c r="A26" s="2" t="s">
        <v>136</v>
      </c>
      <c r="B26" s="2" t="s">
        <v>137</v>
      </c>
      <c r="C26" s="2" t="s">
        <v>132</v>
      </c>
      <c r="D26" s="49">
        <v>4.68</v>
      </c>
      <c r="E26" s="2" t="s">
        <v>132</v>
      </c>
    </row>
    <row r="27" spans="1:11">
      <c r="A27" s="71" t="s">
        <v>138</v>
      </c>
      <c r="B27" s="71"/>
      <c r="C27" s="71"/>
      <c r="D27" s="71"/>
      <c r="E27" s="71"/>
    </row>
    <row r="28" spans="1:11" ht="15">
      <c r="A28" s="2" t="s">
        <v>139</v>
      </c>
      <c r="B28" s="2" t="s">
        <v>140</v>
      </c>
      <c r="C28" s="6">
        <f>C30+C31+C32+C33</f>
        <v>5155.3440000000001</v>
      </c>
      <c r="D28" s="6">
        <f>D30+D31+D32+D33</f>
        <v>4931.6180000000004</v>
      </c>
      <c r="E28" s="6">
        <f>E30+E31+E32+E33</f>
        <v>223.72599999999983</v>
      </c>
    </row>
    <row r="29" spans="1:11" ht="15">
      <c r="A29" s="2"/>
      <c r="B29" s="2" t="s">
        <v>133</v>
      </c>
      <c r="C29" s="6"/>
      <c r="D29" s="6"/>
      <c r="E29" s="4"/>
    </row>
    <row r="30" spans="1:11" ht="15">
      <c r="A30" s="2" t="s">
        <v>141</v>
      </c>
      <c r="B30" s="2" t="s">
        <v>135</v>
      </c>
      <c r="C30" s="6">
        <v>303</v>
      </c>
      <c r="D30" s="6">
        <v>301.90699999999998</v>
      </c>
      <c r="E30" s="6">
        <f>C30-D30</f>
        <v>1.0930000000000177</v>
      </c>
    </row>
    <row r="31" spans="1:11" ht="15">
      <c r="A31" s="2" t="s">
        <v>142</v>
      </c>
      <c r="B31" s="2" t="s">
        <v>143</v>
      </c>
      <c r="C31" s="6"/>
      <c r="D31" s="6"/>
      <c r="E31" s="4"/>
    </row>
    <row r="32" spans="1:11" ht="15">
      <c r="A32" s="2" t="s">
        <v>144</v>
      </c>
      <c r="B32" s="2" t="s">
        <v>145</v>
      </c>
      <c r="C32" s="6"/>
      <c r="D32" s="6"/>
      <c r="E32" s="4"/>
    </row>
    <row r="33" spans="1:11" ht="15">
      <c r="A33" s="2" t="s">
        <v>146</v>
      </c>
      <c r="B33" s="2" t="s">
        <v>147</v>
      </c>
      <c r="C33" s="6">
        <v>4852.3440000000001</v>
      </c>
      <c r="D33" s="6">
        <v>4629.7110000000002</v>
      </c>
      <c r="E33" s="6">
        <f>C33-D33</f>
        <v>222.63299999999981</v>
      </c>
    </row>
    <row r="34" spans="1:11">
      <c r="A34" s="72" t="s">
        <v>95</v>
      </c>
      <c r="B34" s="71"/>
      <c r="C34" s="71"/>
      <c r="D34" s="71"/>
      <c r="E34" s="71"/>
    </row>
    <row r="35" spans="1:11" ht="28.9" customHeight="1">
      <c r="A35" s="73" t="s">
        <v>100</v>
      </c>
      <c r="B35" s="74"/>
      <c r="C35" s="74"/>
      <c r="D35" s="74"/>
      <c r="E35" s="75"/>
    </row>
    <row r="36" spans="1:11" ht="15">
      <c r="A36" s="2" t="s">
        <v>148</v>
      </c>
      <c r="B36" s="5" t="s">
        <v>94</v>
      </c>
      <c r="C36" s="2" t="s">
        <v>132</v>
      </c>
      <c r="D36" s="4">
        <f>D38+D39</f>
        <v>515.58799999999997</v>
      </c>
      <c r="E36" s="6">
        <f>E38+E39+E40+E41</f>
        <v>0</v>
      </c>
    </row>
    <row r="37" spans="1:11" ht="15">
      <c r="A37" s="2"/>
      <c r="B37" s="2" t="s">
        <v>133</v>
      </c>
      <c r="C37" s="2"/>
      <c r="D37" s="4"/>
      <c r="E37" s="2"/>
    </row>
    <row r="38" spans="1:11" ht="15">
      <c r="A38" s="2" t="s">
        <v>149</v>
      </c>
      <c r="B38" s="2" t="s">
        <v>135</v>
      </c>
      <c r="C38" s="2" t="s">
        <v>132</v>
      </c>
      <c r="D38" s="4">
        <v>438.363</v>
      </c>
      <c r="E38" s="6">
        <f>E40+E41+E42+E43</f>
        <v>0</v>
      </c>
    </row>
    <row r="39" spans="1:11" ht="15">
      <c r="A39" s="2" t="s">
        <v>150</v>
      </c>
      <c r="B39" s="2" t="s">
        <v>147</v>
      </c>
      <c r="C39" s="2" t="s">
        <v>132</v>
      </c>
      <c r="D39" s="4">
        <v>77.224999999999994</v>
      </c>
      <c r="E39" s="2"/>
    </row>
    <row r="41" spans="1:11" ht="16.149999999999999" customHeight="1">
      <c r="A41" s="64" t="s">
        <v>183</v>
      </c>
      <c r="B41" s="65"/>
      <c r="C41" s="65"/>
      <c r="D41" s="65"/>
      <c r="E41" s="65"/>
      <c r="F41" s="65"/>
      <c r="G41" s="65"/>
      <c r="H41" s="65"/>
      <c r="I41" s="65"/>
      <c r="J41" s="65"/>
      <c r="K41" s="65"/>
    </row>
    <row r="43" spans="1:11">
      <c r="A43" s="69" t="s">
        <v>6</v>
      </c>
      <c r="B43" s="69" t="s">
        <v>7</v>
      </c>
      <c r="C43" s="69" t="s">
        <v>14</v>
      </c>
      <c r="D43" s="69"/>
      <c r="E43" s="69"/>
      <c r="F43" s="69" t="s">
        <v>15</v>
      </c>
      <c r="G43" s="69"/>
      <c r="H43" s="69"/>
      <c r="I43" s="69" t="s">
        <v>8</v>
      </c>
      <c r="J43" s="69"/>
      <c r="K43" s="69"/>
    </row>
    <row r="44" spans="1:11" ht="22.5">
      <c r="A44" s="69"/>
      <c r="B44" s="69"/>
      <c r="C44" s="11" t="s">
        <v>90</v>
      </c>
      <c r="D44" s="11" t="s">
        <v>88</v>
      </c>
      <c r="E44" s="17" t="s">
        <v>16</v>
      </c>
      <c r="F44" s="11" t="s">
        <v>90</v>
      </c>
      <c r="G44" s="11" t="s">
        <v>88</v>
      </c>
      <c r="H44" s="17" t="s">
        <v>16</v>
      </c>
      <c r="I44" s="11" t="s">
        <v>90</v>
      </c>
      <c r="J44" s="11" t="s">
        <v>88</v>
      </c>
      <c r="K44" s="17" t="s">
        <v>16</v>
      </c>
    </row>
    <row r="45" spans="1:11" s="22" customFormat="1" ht="14.25">
      <c r="A45" s="20" t="s">
        <v>70</v>
      </c>
      <c r="B45" s="20" t="s">
        <v>71</v>
      </c>
      <c r="C45" s="76"/>
      <c r="D45" s="76"/>
      <c r="E45" s="76"/>
      <c r="F45" s="76"/>
      <c r="G45" s="76"/>
      <c r="H45" s="76"/>
      <c r="I45" s="76"/>
      <c r="J45" s="76"/>
      <c r="K45" s="76"/>
    </row>
    <row r="46" spans="1:11" s="22" customFormat="1" ht="30" customHeight="1">
      <c r="A46" s="20" t="s">
        <v>102</v>
      </c>
      <c r="B46" s="17" t="s">
        <v>156</v>
      </c>
      <c r="C46" s="44">
        <v>226.15</v>
      </c>
      <c r="D46" s="13"/>
      <c r="E46" s="23">
        <f>C46+D46</f>
        <v>226.15</v>
      </c>
      <c r="F46" s="44">
        <v>224.15</v>
      </c>
      <c r="G46" s="13"/>
      <c r="H46" s="23">
        <f>F46+G46</f>
        <v>224.15</v>
      </c>
      <c r="I46" s="20">
        <f t="shared" ref="I46:J52" si="2">F46-C46</f>
        <v>-2</v>
      </c>
      <c r="J46" s="24">
        <f t="shared" si="2"/>
        <v>0</v>
      </c>
      <c r="K46" s="25">
        <f t="shared" ref="K46:K52" si="3">I46+J46</f>
        <v>-2</v>
      </c>
    </row>
    <row r="47" spans="1:11" s="22" customFormat="1" ht="17.25" customHeight="1">
      <c r="A47" s="21"/>
      <c r="B47" s="17" t="s">
        <v>157</v>
      </c>
      <c r="C47" s="13">
        <v>26.15</v>
      </c>
      <c r="D47" s="13"/>
      <c r="E47" s="44">
        <f t="shared" ref="E47:E49" si="4">C47+D47</f>
        <v>26.15</v>
      </c>
      <c r="F47" s="13">
        <v>24.4</v>
      </c>
      <c r="G47" s="13"/>
      <c r="H47" s="44">
        <f t="shared" ref="H47:H49" si="5">F47+G47</f>
        <v>24.4</v>
      </c>
      <c r="I47" s="21">
        <f t="shared" si="2"/>
        <v>-1.75</v>
      </c>
      <c r="J47" s="24">
        <f t="shared" si="2"/>
        <v>0</v>
      </c>
      <c r="K47" s="25">
        <f t="shared" si="3"/>
        <v>-1.75</v>
      </c>
    </row>
    <row r="48" spans="1:11" s="22" customFormat="1" ht="15" customHeight="1">
      <c r="A48" s="21"/>
      <c r="B48" s="17" t="s">
        <v>158</v>
      </c>
      <c r="C48" s="13">
        <v>19.850000000000001</v>
      </c>
      <c r="D48" s="13"/>
      <c r="E48" s="44">
        <f t="shared" si="4"/>
        <v>19.850000000000001</v>
      </c>
      <c r="F48" s="13">
        <v>19.600000000000001</v>
      </c>
      <c r="G48" s="13"/>
      <c r="H48" s="44">
        <f t="shared" si="5"/>
        <v>19.600000000000001</v>
      </c>
      <c r="I48" s="21">
        <f t="shared" si="2"/>
        <v>-0.25</v>
      </c>
      <c r="J48" s="24">
        <f t="shared" si="2"/>
        <v>0</v>
      </c>
      <c r="K48" s="25">
        <f t="shared" si="3"/>
        <v>-0.25</v>
      </c>
    </row>
    <row r="49" spans="1:11" s="22" customFormat="1" ht="18.75" customHeight="1">
      <c r="A49" s="21"/>
      <c r="B49" s="17" t="s">
        <v>159</v>
      </c>
      <c r="C49" s="13">
        <v>180.15</v>
      </c>
      <c r="D49" s="13"/>
      <c r="E49" s="44">
        <f t="shared" si="4"/>
        <v>180.15</v>
      </c>
      <c r="F49" s="13">
        <v>180.15</v>
      </c>
      <c r="G49" s="13"/>
      <c r="H49" s="44">
        <f t="shared" si="5"/>
        <v>180.15</v>
      </c>
      <c r="I49" s="21">
        <f t="shared" si="2"/>
        <v>0</v>
      </c>
      <c r="J49" s="24">
        <f t="shared" si="2"/>
        <v>0</v>
      </c>
      <c r="K49" s="25">
        <f t="shared" si="3"/>
        <v>0</v>
      </c>
    </row>
    <row r="50" spans="1:11" s="22" customFormat="1" ht="42.75" customHeight="1">
      <c r="A50" s="20" t="s">
        <v>103</v>
      </c>
      <c r="B50" s="17" t="s">
        <v>160</v>
      </c>
      <c r="C50" s="20"/>
      <c r="D50" s="13">
        <v>847.39099999999996</v>
      </c>
      <c r="E50" s="23">
        <f>C50+D50</f>
        <v>847.39099999999996</v>
      </c>
      <c r="F50" s="13"/>
      <c r="G50" s="13">
        <v>846.66700000000003</v>
      </c>
      <c r="H50" s="23">
        <f>F50+G50</f>
        <v>846.66700000000003</v>
      </c>
      <c r="I50" s="21">
        <f t="shared" si="2"/>
        <v>0</v>
      </c>
      <c r="J50" s="24">
        <f t="shared" si="2"/>
        <v>-0.7239999999999327</v>
      </c>
      <c r="K50" s="25">
        <f t="shared" si="3"/>
        <v>-0.7239999999999327</v>
      </c>
    </row>
    <row r="51" spans="1:11" s="22" customFormat="1">
      <c r="A51" s="20" t="s">
        <v>104</v>
      </c>
      <c r="B51" s="17" t="s">
        <v>96</v>
      </c>
      <c r="C51" s="13">
        <v>14</v>
      </c>
      <c r="D51" s="20"/>
      <c r="E51" s="23">
        <f>C51+D51</f>
        <v>14</v>
      </c>
      <c r="F51" s="13">
        <v>14</v>
      </c>
      <c r="G51" s="17"/>
      <c r="H51" s="23">
        <f>F51+G51</f>
        <v>14</v>
      </c>
      <c r="I51" s="24">
        <f t="shared" si="2"/>
        <v>0</v>
      </c>
      <c r="J51" s="24">
        <f t="shared" si="2"/>
        <v>0</v>
      </c>
      <c r="K51" s="25">
        <f t="shared" si="3"/>
        <v>0</v>
      </c>
    </row>
    <row r="52" spans="1:11" s="22" customFormat="1" ht="21" customHeight="1">
      <c r="A52" s="20" t="s">
        <v>105</v>
      </c>
      <c r="B52" s="17" t="s">
        <v>125</v>
      </c>
      <c r="C52" s="13">
        <v>126</v>
      </c>
      <c r="D52" s="17"/>
      <c r="E52" s="23">
        <f>C52+D52</f>
        <v>126</v>
      </c>
      <c r="F52" s="13">
        <v>129</v>
      </c>
      <c r="G52" s="20"/>
      <c r="H52" s="23">
        <f>F52+G52</f>
        <v>129</v>
      </c>
      <c r="I52" s="24">
        <f t="shared" si="2"/>
        <v>3</v>
      </c>
      <c r="J52" s="24">
        <f t="shared" si="2"/>
        <v>0</v>
      </c>
      <c r="K52" s="25">
        <f t="shared" si="3"/>
        <v>3</v>
      </c>
    </row>
    <row r="53" spans="1:11" ht="71.25" customHeight="1">
      <c r="A53" s="77" t="s">
        <v>161</v>
      </c>
      <c r="B53" s="76"/>
      <c r="C53" s="76"/>
      <c r="D53" s="76"/>
      <c r="E53" s="76"/>
      <c r="F53" s="76"/>
      <c r="G53" s="76"/>
      <c r="H53" s="76"/>
      <c r="I53" s="76"/>
      <c r="J53" s="76"/>
      <c r="K53" s="76"/>
    </row>
    <row r="54" spans="1:11" s="22" customFormat="1" ht="14.25">
      <c r="A54" s="20" t="s">
        <v>72</v>
      </c>
      <c r="B54" s="20" t="s">
        <v>73</v>
      </c>
      <c r="C54" s="76"/>
      <c r="D54" s="76"/>
      <c r="E54" s="76"/>
      <c r="F54" s="76"/>
      <c r="G54" s="76"/>
      <c r="H54" s="76"/>
      <c r="I54" s="76"/>
      <c r="J54" s="76"/>
      <c r="K54" s="76"/>
    </row>
    <row r="55" spans="1:11" ht="30" customHeight="1">
      <c r="A55" s="20" t="s">
        <v>106</v>
      </c>
      <c r="B55" s="19" t="s">
        <v>162</v>
      </c>
      <c r="C55" s="27">
        <v>1949</v>
      </c>
      <c r="D55" s="27"/>
      <c r="E55" s="28">
        <f>C55+D55</f>
        <v>1949</v>
      </c>
      <c r="F55" s="27">
        <v>1873</v>
      </c>
      <c r="G55" s="27"/>
      <c r="H55" s="28">
        <f t="shared" ref="H55:H58" si="6">F55+G55</f>
        <v>1873</v>
      </c>
      <c r="I55" s="27">
        <f>F55-C55</f>
        <v>-76</v>
      </c>
      <c r="J55" s="27"/>
      <c r="K55" s="28">
        <f>I55+J55</f>
        <v>-76</v>
      </c>
    </row>
    <row r="56" spans="1:11" ht="19.5" customHeight="1">
      <c r="A56" s="21"/>
      <c r="B56" s="19" t="s">
        <v>163</v>
      </c>
      <c r="C56" s="27">
        <v>1043</v>
      </c>
      <c r="D56" s="27"/>
      <c r="E56" s="28">
        <f t="shared" ref="E56:E57" si="7">C56+D56</f>
        <v>1043</v>
      </c>
      <c r="F56" s="27">
        <v>984</v>
      </c>
      <c r="G56" s="27"/>
      <c r="H56" s="28">
        <f t="shared" si="6"/>
        <v>984</v>
      </c>
      <c r="I56" s="27">
        <f t="shared" ref="I56:I57" si="8">F56-C56</f>
        <v>-59</v>
      </c>
      <c r="J56" s="27"/>
      <c r="K56" s="28">
        <f t="shared" ref="K56:K58" si="9">I56+J56</f>
        <v>-59</v>
      </c>
    </row>
    <row r="57" spans="1:11" ht="18" customHeight="1">
      <c r="A57" s="21"/>
      <c r="B57" s="19" t="s">
        <v>164</v>
      </c>
      <c r="C57" s="27">
        <v>906</v>
      </c>
      <c r="D57" s="27"/>
      <c r="E57" s="28">
        <f t="shared" si="7"/>
        <v>906</v>
      </c>
      <c r="F57" s="27">
        <v>889</v>
      </c>
      <c r="G57" s="27"/>
      <c r="H57" s="28">
        <f t="shared" si="6"/>
        <v>889</v>
      </c>
      <c r="I57" s="27">
        <f t="shared" si="8"/>
        <v>-17</v>
      </c>
      <c r="J57" s="27"/>
      <c r="K57" s="28">
        <f t="shared" si="9"/>
        <v>-17</v>
      </c>
    </row>
    <row r="58" spans="1:11" ht="33" customHeight="1">
      <c r="A58" s="29" t="s">
        <v>121</v>
      </c>
      <c r="B58" s="19" t="s">
        <v>165</v>
      </c>
      <c r="C58" s="27"/>
      <c r="D58" s="27">
        <v>1</v>
      </c>
      <c r="E58" s="28">
        <f t="shared" ref="E58" si="10">C58+D58</f>
        <v>1</v>
      </c>
      <c r="F58" s="27"/>
      <c r="G58" s="27">
        <v>1</v>
      </c>
      <c r="H58" s="28">
        <f t="shared" si="6"/>
        <v>1</v>
      </c>
      <c r="I58" s="27">
        <f t="shared" ref="I58" si="11">F58-C58</f>
        <v>0</v>
      </c>
      <c r="J58" s="27"/>
      <c r="K58" s="28">
        <f t="shared" si="9"/>
        <v>0</v>
      </c>
    </row>
    <row r="59" spans="1:11" ht="33.75" customHeight="1">
      <c r="A59" s="78" t="s">
        <v>166</v>
      </c>
      <c r="B59" s="69"/>
      <c r="C59" s="69"/>
      <c r="D59" s="69"/>
      <c r="E59" s="69"/>
      <c r="F59" s="69"/>
      <c r="G59" s="69"/>
      <c r="H59" s="69"/>
      <c r="I59" s="69"/>
      <c r="J59" s="69"/>
      <c r="K59" s="69"/>
    </row>
    <row r="60" spans="1:11" s="22" customFormat="1" ht="18.75" customHeight="1">
      <c r="A60" s="20" t="s">
        <v>74</v>
      </c>
      <c r="B60" s="20" t="s">
        <v>75</v>
      </c>
      <c r="C60" s="76"/>
      <c r="D60" s="76"/>
      <c r="E60" s="76"/>
      <c r="F60" s="76"/>
      <c r="G60" s="76"/>
      <c r="H60" s="76"/>
      <c r="I60" s="76"/>
      <c r="J60" s="76"/>
      <c r="K60" s="76"/>
    </row>
    <row r="61" spans="1:11" ht="17.25" customHeight="1">
      <c r="A61" s="20" t="s">
        <v>108</v>
      </c>
      <c r="B61" s="31" t="s">
        <v>167</v>
      </c>
      <c r="C61" s="32">
        <v>341075</v>
      </c>
      <c r="D61" s="32"/>
      <c r="E61" s="33">
        <f t="shared" ref="E61:E67" si="12">C61+D61</f>
        <v>341075</v>
      </c>
      <c r="F61" s="32">
        <v>272860</v>
      </c>
      <c r="G61" s="32"/>
      <c r="H61" s="33">
        <f t="shared" ref="H61:H67" si="13">F61+G61</f>
        <v>272860</v>
      </c>
      <c r="I61" s="32">
        <f t="shared" ref="I61:J67" si="14">F61-C61</f>
        <v>-68215</v>
      </c>
      <c r="J61" s="32">
        <f t="shared" si="14"/>
        <v>0</v>
      </c>
      <c r="K61" s="33">
        <f t="shared" ref="K61:K67" si="15">I61+J61</f>
        <v>-68215</v>
      </c>
    </row>
    <row r="62" spans="1:11" ht="32.25" customHeight="1">
      <c r="A62" s="20" t="s">
        <v>109</v>
      </c>
      <c r="B62" s="34" t="s">
        <v>168</v>
      </c>
      <c r="C62" s="13"/>
      <c r="D62" s="13">
        <v>847.39099999999996</v>
      </c>
      <c r="E62" s="23">
        <f t="shared" si="12"/>
        <v>847.39099999999996</v>
      </c>
      <c r="F62" s="13"/>
      <c r="G62" s="13">
        <v>846.66700000000003</v>
      </c>
      <c r="H62" s="23">
        <f t="shared" si="13"/>
        <v>846.66700000000003</v>
      </c>
      <c r="I62" s="13">
        <f t="shared" si="14"/>
        <v>0</v>
      </c>
      <c r="J62" s="13">
        <f t="shared" si="14"/>
        <v>-0.7239999999999327</v>
      </c>
      <c r="K62" s="23">
        <f t="shared" si="15"/>
        <v>-0.7239999999999327</v>
      </c>
    </row>
    <row r="63" spans="1:11" ht="17.25" customHeight="1">
      <c r="A63" s="20" t="s">
        <v>110</v>
      </c>
      <c r="B63" s="35" t="s">
        <v>169</v>
      </c>
      <c r="C63" s="32">
        <v>22.834</v>
      </c>
      <c r="D63" s="32">
        <v>0.33900000000000002</v>
      </c>
      <c r="E63" s="33">
        <f t="shared" ref="E63" si="16">C63+D63</f>
        <v>23.172999999999998</v>
      </c>
      <c r="F63" s="32">
        <v>16.263999999999999</v>
      </c>
      <c r="G63" s="32">
        <v>0.33900000000000002</v>
      </c>
      <c r="H63" s="33">
        <f t="shared" ref="H63" si="17">F63+G63</f>
        <v>16.602999999999998</v>
      </c>
      <c r="I63" s="32">
        <f t="shared" ref="I63" si="18">F63-C63</f>
        <v>-6.57</v>
      </c>
      <c r="J63" s="32">
        <f t="shared" si="14"/>
        <v>0</v>
      </c>
      <c r="K63" s="33">
        <f t="shared" ref="K63" si="19">I63+J63</f>
        <v>-6.57</v>
      </c>
    </row>
    <row r="64" spans="1:11" ht="63" customHeight="1">
      <c r="A64" s="78" t="s">
        <v>127</v>
      </c>
      <c r="B64" s="69"/>
      <c r="C64" s="69"/>
      <c r="D64" s="69"/>
      <c r="E64" s="69"/>
      <c r="F64" s="69"/>
      <c r="G64" s="69"/>
      <c r="H64" s="69"/>
      <c r="I64" s="69"/>
      <c r="J64" s="69"/>
      <c r="K64" s="69"/>
    </row>
    <row r="65" spans="1:11" ht="17.45" customHeight="1">
      <c r="A65" s="20">
        <v>4</v>
      </c>
      <c r="B65" s="36" t="s">
        <v>97</v>
      </c>
      <c r="C65" s="13"/>
      <c r="D65" s="13"/>
      <c r="E65" s="23"/>
      <c r="F65" s="13"/>
      <c r="G65" s="13"/>
      <c r="H65" s="23"/>
      <c r="I65" s="13"/>
      <c r="J65" s="13"/>
      <c r="K65" s="23"/>
    </row>
    <row r="66" spans="1:11" ht="24.75" customHeight="1">
      <c r="A66" s="20" t="s">
        <v>111</v>
      </c>
      <c r="B66" s="17" t="s">
        <v>170</v>
      </c>
      <c r="C66" s="13"/>
      <c r="D66" s="13">
        <v>100</v>
      </c>
      <c r="E66" s="23">
        <f t="shared" si="12"/>
        <v>100</v>
      </c>
      <c r="F66" s="13"/>
      <c r="G66" s="13">
        <v>100</v>
      </c>
      <c r="H66" s="23">
        <f t="shared" si="13"/>
        <v>100</v>
      </c>
      <c r="I66" s="13">
        <f t="shared" si="14"/>
        <v>0</v>
      </c>
      <c r="J66" s="13">
        <f t="shared" si="14"/>
        <v>0</v>
      </c>
      <c r="K66" s="23">
        <f t="shared" si="15"/>
        <v>0</v>
      </c>
    </row>
    <row r="67" spans="1:11" ht="18.75" customHeight="1">
      <c r="A67" s="20" t="s">
        <v>112</v>
      </c>
      <c r="B67" s="47" t="s">
        <v>99</v>
      </c>
      <c r="C67" s="13">
        <v>175</v>
      </c>
      <c r="D67" s="13"/>
      <c r="E67" s="23">
        <f t="shared" si="12"/>
        <v>175</v>
      </c>
      <c r="F67" s="13">
        <v>140</v>
      </c>
      <c r="G67" s="13"/>
      <c r="H67" s="23">
        <f t="shared" si="13"/>
        <v>140</v>
      </c>
      <c r="I67" s="13">
        <f t="shared" si="14"/>
        <v>-35</v>
      </c>
      <c r="J67" s="13">
        <f t="shared" si="14"/>
        <v>0</v>
      </c>
      <c r="K67" s="23">
        <f t="shared" si="15"/>
        <v>-35</v>
      </c>
    </row>
    <row r="68" spans="1:11" ht="37.5" customHeight="1">
      <c r="A68" s="77" t="s">
        <v>171</v>
      </c>
      <c r="B68" s="69"/>
      <c r="C68" s="69"/>
      <c r="D68" s="69"/>
      <c r="E68" s="69"/>
      <c r="F68" s="69"/>
      <c r="G68" s="69"/>
      <c r="H68" s="69"/>
      <c r="I68" s="69"/>
      <c r="J68" s="69"/>
      <c r="K68" s="69"/>
    </row>
    <row r="69" spans="1:11" ht="33" customHeight="1">
      <c r="A69" s="89" t="s">
        <v>76</v>
      </c>
      <c r="B69" s="90"/>
      <c r="C69" s="90"/>
      <c r="D69" s="90"/>
      <c r="E69" s="90"/>
      <c r="F69" s="90"/>
      <c r="G69" s="90"/>
      <c r="H69" s="90"/>
      <c r="I69" s="90"/>
      <c r="J69" s="90"/>
      <c r="K69" s="90"/>
    </row>
    <row r="70" spans="1:11" ht="39" customHeight="1">
      <c r="A70" s="91" t="s">
        <v>172</v>
      </c>
      <c r="B70" s="91"/>
      <c r="C70" s="91"/>
      <c r="D70" s="91"/>
      <c r="E70" s="91"/>
      <c r="F70" s="91"/>
      <c r="G70" s="91"/>
      <c r="H70" s="91"/>
      <c r="I70" s="91"/>
      <c r="J70" s="91"/>
      <c r="K70" s="91"/>
    </row>
    <row r="71" spans="1:11" ht="17.649999999999999" customHeight="1">
      <c r="A71" s="92" t="s">
        <v>77</v>
      </c>
      <c r="B71" s="92"/>
      <c r="C71" s="92"/>
      <c r="D71" s="92"/>
      <c r="E71" s="92"/>
      <c r="F71" s="92"/>
      <c r="G71" s="92"/>
      <c r="H71" s="92"/>
      <c r="I71" s="92"/>
      <c r="J71" s="92"/>
      <c r="K71" s="92"/>
    </row>
    <row r="72" spans="1:11" ht="27.6" customHeight="1">
      <c r="A72" s="91" t="s">
        <v>119</v>
      </c>
      <c r="B72" s="91"/>
      <c r="C72" s="91"/>
      <c r="D72" s="91"/>
      <c r="E72" s="91"/>
      <c r="F72" s="91"/>
      <c r="G72" s="91"/>
      <c r="H72" s="91"/>
      <c r="I72" s="91"/>
      <c r="J72" s="91"/>
      <c r="K72" s="91"/>
    </row>
    <row r="73" spans="1:11" ht="17.45" customHeight="1">
      <c r="A73" s="93" t="s">
        <v>20</v>
      </c>
      <c r="B73" s="93"/>
      <c r="C73" s="93"/>
      <c r="D73" s="93"/>
      <c r="E73" s="93"/>
      <c r="F73" s="93"/>
      <c r="G73" s="93"/>
      <c r="H73" s="93"/>
      <c r="I73" s="93"/>
      <c r="J73" s="93"/>
      <c r="K73" s="93"/>
    </row>
    <row r="74" spans="1:11" ht="28.35" customHeight="1">
      <c r="A74" s="69" t="s">
        <v>6</v>
      </c>
      <c r="B74" s="69" t="s">
        <v>7</v>
      </c>
      <c r="C74" s="70" t="s">
        <v>21</v>
      </c>
      <c r="D74" s="70"/>
      <c r="E74" s="70"/>
      <c r="F74" s="94" t="s">
        <v>126</v>
      </c>
      <c r="G74" s="70"/>
      <c r="H74" s="70"/>
      <c r="I74" s="94" t="s">
        <v>78</v>
      </c>
      <c r="J74" s="70"/>
      <c r="K74" s="70"/>
    </row>
    <row r="75" spans="1:11" s="12" customFormat="1" ht="20.45" customHeight="1">
      <c r="A75" s="69"/>
      <c r="B75" s="69"/>
      <c r="C75" s="11" t="s">
        <v>55</v>
      </c>
      <c r="D75" s="11" t="s">
        <v>56</v>
      </c>
      <c r="E75" s="11" t="s">
        <v>57</v>
      </c>
      <c r="F75" s="11" t="s">
        <v>55</v>
      </c>
      <c r="G75" s="11" t="s">
        <v>56</v>
      </c>
      <c r="H75" s="11" t="s">
        <v>57</v>
      </c>
      <c r="I75" s="11" t="s">
        <v>55</v>
      </c>
      <c r="J75" s="11" t="s">
        <v>56</v>
      </c>
      <c r="K75" s="11" t="s">
        <v>57</v>
      </c>
    </row>
    <row r="76" spans="1:11" ht="15">
      <c r="A76" s="17"/>
      <c r="B76" s="17" t="s">
        <v>22</v>
      </c>
      <c r="C76" s="15">
        <v>34143.317000000003</v>
      </c>
      <c r="D76" s="15">
        <v>992.76</v>
      </c>
      <c r="E76" s="16">
        <f>C76+D76</f>
        <v>35136.077000000005</v>
      </c>
      <c r="F76" s="15">
        <v>30461.788</v>
      </c>
      <c r="G76" s="15">
        <v>4987.1509999999998</v>
      </c>
      <c r="H76" s="16">
        <f>F76+G76</f>
        <v>35448.938999999998</v>
      </c>
      <c r="I76" s="51">
        <f>F76/C76*100</f>
        <v>89.21742430590443</v>
      </c>
      <c r="J76" s="51">
        <f>G76/D76*100</f>
        <v>502.35212941697898</v>
      </c>
      <c r="K76" s="52">
        <f>H76/E76*100</f>
        <v>100.89042951493985</v>
      </c>
    </row>
    <row r="77" spans="1:11" ht="28.9" customHeight="1">
      <c r="A77" s="88" t="s">
        <v>79</v>
      </c>
      <c r="B77" s="88"/>
      <c r="C77" s="88"/>
      <c r="D77" s="88"/>
      <c r="E77" s="88"/>
      <c r="F77" s="88"/>
      <c r="G77" s="88"/>
      <c r="H77" s="88"/>
      <c r="I77" s="88"/>
      <c r="J77" s="88"/>
      <c r="K77" s="88"/>
    </row>
    <row r="78" spans="1:11" ht="72" customHeight="1">
      <c r="A78" s="107" t="s">
        <v>173</v>
      </c>
      <c r="B78" s="107"/>
      <c r="C78" s="107"/>
      <c r="D78" s="107"/>
      <c r="E78" s="107"/>
      <c r="F78" s="107"/>
      <c r="G78" s="107"/>
      <c r="H78" s="107"/>
      <c r="I78" s="107"/>
      <c r="J78" s="107"/>
      <c r="K78" s="107"/>
    </row>
    <row r="79" spans="1:11" ht="15.75">
      <c r="A79" s="17"/>
      <c r="B79" s="18" t="s">
        <v>101</v>
      </c>
      <c r="C79" s="17"/>
      <c r="D79" s="17"/>
      <c r="E79" s="17"/>
      <c r="F79" s="34"/>
      <c r="G79" s="34"/>
      <c r="H79" s="34"/>
      <c r="I79" s="34"/>
      <c r="J79" s="34"/>
      <c r="K79" s="34"/>
    </row>
    <row r="80" spans="1:11" ht="47.25" customHeight="1">
      <c r="A80" s="17">
        <v>1</v>
      </c>
      <c r="B80" s="19" t="s">
        <v>155</v>
      </c>
      <c r="C80" s="15">
        <v>34143.317000000003</v>
      </c>
      <c r="D80" s="15">
        <v>992.76</v>
      </c>
      <c r="E80" s="16">
        <f>C80+D80</f>
        <v>35136.077000000005</v>
      </c>
      <c r="F80" s="15">
        <v>30461.788</v>
      </c>
      <c r="G80" s="15">
        <v>4987.1509999999998</v>
      </c>
      <c r="H80" s="16">
        <f t="shared" ref="H80" si="20">F80+G80</f>
        <v>35448.938999999998</v>
      </c>
      <c r="I80" s="38">
        <f>F80/C80*100</f>
        <v>89.21742430590443</v>
      </c>
      <c r="J80" s="38">
        <f>G80/D80*100</f>
        <v>502.35212941697898</v>
      </c>
      <c r="K80" s="39">
        <f>H80/E80*100</f>
        <v>100.89042951493985</v>
      </c>
    </row>
    <row r="81" spans="1:11" ht="39.6" customHeight="1">
      <c r="A81" s="108" t="s">
        <v>81</v>
      </c>
      <c r="B81" s="109"/>
      <c r="C81" s="109"/>
      <c r="D81" s="109"/>
      <c r="E81" s="109"/>
      <c r="F81" s="109"/>
      <c r="G81" s="109"/>
      <c r="H81" s="109"/>
      <c r="I81" s="109"/>
      <c r="J81" s="109"/>
      <c r="K81" s="109"/>
    </row>
    <row r="82" spans="1:11" ht="66.2" customHeight="1">
      <c r="A82" s="107" t="s">
        <v>173</v>
      </c>
      <c r="B82" s="107"/>
      <c r="C82" s="107"/>
      <c r="D82" s="107"/>
      <c r="E82" s="107"/>
      <c r="F82" s="107"/>
      <c r="G82" s="107"/>
      <c r="H82" s="107"/>
      <c r="I82" s="107"/>
      <c r="J82" s="107"/>
      <c r="K82" s="107"/>
    </row>
    <row r="83" spans="1:11" s="22" customFormat="1">
      <c r="A83" s="40" t="s">
        <v>58</v>
      </c>
      <c r="B83" s="40" t="s">
        <v>113</v>
      </c>
      <c r="C83" s="41"/>
      <c r="D83" s="41"/>
      <c r="E83" s="41"/>
      <c r="F83" s="41"/>
      <c r="G83" s="41"/>
      <c r="H83" s="41"/>
      <c r="I83" s="41"/>
      <c r="J83" s="41"/>
      <c r="K83" s="41"/>
    </row>
    <row r="84" spans="1:11" ht="25.5">
      <c r="A84" s="40" t="s">
        <v>102</v>
      </c>
      <c r="B84" s="17" t="s">
        <v>156</v>
      </c>
      <c r="C84" s="37">
        <v>250.22</v>
      </c>
      <c r="D84" s="43"/>
      <c r="E84" s="26">
        <f>C84+D84</f>
        <v>250.22</v>
      </c>
      <c r="F84" s="37">
        <v>224.15</v>
      </c>
      <c r="G84" s="43"/>
      <c r="H84" s="26">
        <f>F84+G84</f>
        <v>224.15</v>
      </c>
      <c r="I84" s="37">
        <f>F84/C84*100</f>
        <v>89.581168571656946</v>
      </c>
      <c r="J84" s="37"/>
      <c r="K84" s="26">
        <f>H84/E84*100</f>
        <v>89.581168571656946</v>
      </c>
    </row>
    <row r="85" spans="1:11">
      <c r="A85" s="40"/>
      <c r="B85" s="17" t="s">
        <v>157</v>
      </c>
      <c r="C85" s="37">
        <v>25.15</v>
      </c>
      <c r="D85" s="43"/>
      <c r="E85" s="26">
        <f t="shared" ref="E85:E87" si="21">C85+D85</f>
        <v>25.15</v>
      </c>
      <c r="F85" s="37">
        <v>24.4</v>
      </c>
      <c r="G85" s="43"/>
      <c r="H85" s="26">
        <f t="shared" ref="H85:H87" si="22">F85+G85</f>
        <v>24.4</v>
      </c>
      <c r="I85" s="37">
        <f t="shared" ref="I85:I87" si="23">F85/C85*100</f>
        <v>97.017892644135188</v>
      </c>
      <c r="J85" s="37"/>
      <c r="K85" s="26">
        <f t="shared" ref="K85:K87" si="24">H85/E85*100</f>
        <v>97.017892644135188</v>
      </c>
    </row>
    <row r="86" spans="1:11">
      <c r="A86" s="40"/>
      <c r="B86" s="17" t="s">
        <v>158</v>
      </c>
      <c r="C86" s="37">
        <v>19.850000000000001</v>
      </c>
      <c r="D86" s="43"/>
      <c r="E86" s="26">
        <f t="shared" si="21"/>
        <v>19.850000000000001</v>
      </c>
      <c r="F86" s="37">
        <v>19.600000000000001</v>
      </c>
      <c r="G86" s="43"/>
      <c r="H86" s="26">
        <f t="shared" si="22"/>
        <v>19.600000000000001</v>
      </c>
      <c r="I86" s="37">
        <f t="shared" si="23"/>
        <v>98.740554156171285</v>
      </c>
      <c r="J86" s="37"/>
      <c r="K86" s="26">
        <f t="shared" si="24"/>
        <v>98.740554156171285</v>
      </c>
    </row>
    <row r="87" spans="1:11">
      <c r="A87" s="40"/>
      <c r="B87" s="17" t="s">
        <v>159</v>
      </c>
      <c r="C87" s="37">
        <v>205.22</v>
      </c>
      <c r="D87" s="43"/>
      <c r="E87" s="26">
        <f t="shared" si="21"/>
        <v>205.22</v>
      </c>
      <c r="F87" s="37">
        <v>180.15</v>
      </c>
      <c r="G87" s="43"/>
      <c r="H87" s="26">
        <f t="shared" si="22"/>
        <v>180.15</v>
      </c>
      <c r="I87" s="37">
        <f t="shared" si="23"/>
        <v>87.783841730825458</v>
      </c>
      <c r="J87" s="37"/>
      <c r="K87" s="26">
        <f t="shared" si="24"/>
        <v>87.783841730825458</v>
      </c>
    </row>
    <row r="88" spans="1:11" ht="48" customHeight="1">
      <c r="A88" s="40" t="s">
        <v>103</v>
      </c>
      <c r="B88" s="17" t="s">
        <v>160</v>
      </c>
      <c r="C88" s="37"/>
      <c r="D88" s="43"/>
      <c r="E88" s="26">
        <f t="shared" ref="E88:E90" si="25">C88+D88</f>
        <v>0</v>
      </c>
      <c r="F88" s="37"/>
      <c r="G88" s="53">
        <v>846.67</v>
      </c>
      <c r="H88" s="16">
        <f t="shared" ref="H88:H90" si="26">F88+G88</f>
        <v>846.67</v>
      </c>
      <c r="I88" s="37"/>
      <c r="J88" s="37"/>
      <c r="K88" s="26">
        <v>0</v>
      </c>
    </row>
    <row r="89" spans="1:11">
      <c r="A89" s="40" t="s">
        <v>104</v>
      </c>
      <c r="B89" s="17" t="s">
        <v>96</v>
      </c>
      <c r="C89" s="37">
        <v>16</v>
      </c>
      <c r="D89" s="43"/>
      <c r="E89" s="26">
        <f t="shared" si="25"/>
        <v>16</v>
      </c>
      <c r="F89" s="37">
        <v>14</v>
      </c>
      <c r="G89" s="43"/>
      <c r="H89" s="26">
        <f t="shared" si="26"/>
        <v>14</v>
      </c>
      <c r="I89" s="37">
        <f t="shared" ref="I89:I90" si="27">F89/C89*100</f>
        <v>87.5</v>
      </c>
      <c r="J89" s="37"/>
      <c r="K89" s="26">
        <f t="shared" ref="K89:K90" si="28">H89/E89*100</f>
        <v>87.5</v>
      </c>
    </row>
    <row r="90" spans="1:11">
      <c r="A90" s="40" t="s">
        <v>105</v>
      </c>
      <c r="B90" s="17" t="s">
        <v>125</v>
      </c>
      <c r="C90" s="37">
        <v>129</v>
      </c>
      <c r="D90" s="43"/>
      <c r="E90" s="26">
        <f t="shared" si="25"/>
        <v>129</v>
      </c>
      <c r="F90" s="37">
        <v>129</v>
      </c>
      <c r="G90" s="43"/>
      <c r="H90" s="26">
        <f t="shared" si="26"/>
        <v>129</v>
      </c>
      <c r="I90" s="37">
        <f t="shared" si="27"/>
        <v>100</v>
      </c>
      <c r="J90" s="37"/>
      <c r="K90" s="26">
        <f t="shared" si="28"/>
        <v>100</v>
      </c>
    </row>
    <row r="91" spans="1:11" s="22" customFormat="1" ht="21.75" customHeight="1">
      <c r="A91" s="40" t="s">
        <v>59</v>
      </c>
      <c r="B91" s="40" t="s">
        <v>114</v>
      </c>
      <c r="C91" s="26"/>
      <c r="D91" s="26"/>
      <c r="E91" s="26"/>
      <c r="F91" s="26"/>
      <c r="G91" s="26"/>
      <c r="H91" s="26"/>
      <c r="I91" s="37"/>
      <c r="J91" s="37"/>
      <c r="K91" s="26"/>
    </row>
    <row r="92" spans="1:11" ht="13.9" customHeight="1">
      <c r="A92" s="54" t="s">
        <v>106</v>
      </c>
      <c r="B92" s="55" t="s">
        <v>162</v>
      </c>
      <c r="C92" s="56">
        <v>1999</v>
      </c>
      <c r="D92" s="56"/>
      <c r="E92" s="57">
        <f>C92</f>
        <v>1999</v>
      </c>
      <c r="F92" s="56">
        <v>1873</v>
      </c>
      <c r="G92" s="56"/>
      <c r="H92" s="57">
        <f>F92+G92</f>
        <v>1873</v>
      </c>
      <c r="I92" s="56">
        <f>F92/C92*100</f>
        <v>93.696848424212106</v>
      </c>
      <c r="J92" s="56"/>
      <c r="K92" s="57">
        <f>H92/E92*100</f>
        <v>93.696848424212106</v>
      </c>
    </row>
    <row r="93" spans="1:11" ht="13.9" customHeight="1">
      <c r="A93" s="40"/>
      <c r="B93" s="19" t="s">
        <v>163</v>
      </c>
      <c r="C93" s="37">
        <v>1093</v>
      </c>
      <c r="D93" s="37"/>
      <c r="E93" s="26">
        <f t="shared" ref="E93:E94" si="29">C93</f>
        <v>1093</v>
      </c>
      <c r="F93" s="37">
        <v>984</v>
      </c>
      <c r="G93" s="37"/>
      <c r="H93" s="26">
        <f t="shared" ref="H93:H94" si="30">F93+G93</f>
        <v>984</v>
      </c>
      <c r="I93" s="37">
        <f t="shared" ref="I93:I94" si="31">F93/C93*100</f>
        <v>90.02744739249772</v>
      </c>
      <c r="J93" s="37"/>
      <c r="K93" s="26">
        <f t="shared" ref="K93:K94" si="32">H93/E93*100</f>
        <v>90.02744739249772</v>
      </c>
    </row>
    <row r="94" spans="1:11" ht="13.9" customHeight="1">
      <c r="A94" s="40"/>
      <c r="B94" s="19" t="s">
        <v>164</v>
      </c>
      <c r="C94" s="37">
        <v>906</v>
      </c>
      <c r="D94" s="37"/>
      <c r="E94" s="26">
        <f t="shared" si="29"/>
        <v>906</v>
      </c>
      <c r="F94" s="37">
        <v>889</v>
      </c>
      <c r="G94" s="37"/>
      <c r="H94" s="26">
        <f t="shared" si="30"/>
        <v>889</v>
      </c>
      <c r="I94" s="37">
        <f t="shared" si="31"/>
        <v>98.123620309050779</v>
      </c>
      <c r="J94" s="37"/>
      <c r="K94" s="26">
        <f t="shared" si="32"/>
        <v>98.123620309050779</v>
      </c>
    </row>
    <row r="95" spans="1:11" ht="25.5">
      <c r="A95" s="40" t="s">
        <v>107</v>
      </c>
      <c r="B95" s="19" t="s">
        <v>165</v>
      </c>
      <c r="C95" s="37"/>
      <c r="D95" s="37"/>
      <c r="E95" s="26">
        <f t="shared" ref="E95:E102" si="33">C95+D95</f>
        <v>0</v>
      </c>
      <c r="F95" s="37"/>
      <c r="G95" s="37">
        <v>1</v>
      </c>
      <c r="H95" s="26">
        <f t="shared" ref="H95:H102" si="34">F95+G95</f>
        <v>1</v>
      </c>
      <c r="I95" s="37">
        <v>0</v>
      </c>
      <c r="J95" s="37"/>
      <c r="K95" s="26">
        <v>0</v>
      </c>
    </row>
    <row r="96" spans="1:11" s="22" customFormat="1">
      <c r="A96" s="40" t="s">
        <v>60</v>
      </c>
      <c r="B96" s="40" t="s">
        <v>115</v>
      </c>
      <c r="C96" s="26"/>
      <c r="D96" s="26"/>
      <c r="E96" s="26"/>
      <c r="F96" s="26"/>
      <c r="G96" s="26"/>
      <c r="H96" s="26"/>
      <c r="I96" s="37"/>
      <c r="J96" s="37"/>
      <c r="K96" s="26"/>
    </row>
    <row r="97" spans="1:11" ht="15">
      <c r="A97" s="54" t="s">
        <v>108</v>
      </c>
      <c r="B97" s="58" t="s">
        <v>167</v>
      </c>
      <c r="C97" s="59">
        <v>0</v>
      </c>
      <c r="D97" s="59"/>
      <c r="E97" s="57">
        <f t="shared" si="33"/>
        <v>0</v>
      </c>
      <c r="F97" s="59">
        <v>272860</v>
      </c>
      <c r="G97" s="59"/>
      <c r="H97" s="57">
        <f t="shared" si="34"/>
        <v>272860</v>
      </c>
      <c r="I97" s="56">
        <v>0</v>
      </c>
      <c r="J97" s="56"/>
      <c r="K97" s="57">
        <v>0</v>
      </c>
    </row>
    <row r="98" spans="1:11" ht="25.5">
      <c r="A98" s="40" t="s">
        <v>109</v>
      </c>
      <c r="B98" s="34" t="s">
        <v>168</v>
      </c>
      <c r="C98" s="37"/>
      <c r="D98" s="37"/>
      <c r="E98" s="26">
        <f t="shared" si="33"/>
        <v>0</v>
      </c>
      <c r="F98" s="37"/>
      <c r="G98" s="15">
        <v>846.66700000000003</v>
      </c>
      <c r="H98" s="16">
        <f t="shared" si="34"/>
        <v>846.66700000000003</v>
      </c>
      <c r="I98" s="37"/>
      <c r="J98" s="37"/>
      <c r="K98" s="26">
        <v>0</v>
      </c>
    </row>
    <row r="99" spans="1:11">
      <c r="A99" s="50" t="s">
        <v>174</v>
      </c>
      <c r="B99" s="35" t="s">
        <v>169</v>
      </c>
      <c r="C99" s="15">
        <v>17.079999999999998</v>
      </c>
      <c r="D99" s="15">
        <v>0.496</v>
      </c>
      <c r="E99" s="16">
        <f t="shared" si="33"/>
        <v>17.575999999999997</v>
      </c>
      <c r="F99" s="15">
        <v>16.263000000000002</v>
      </c>
      <c r="G99" s="15">
        <v>0.33900000000000002</v>
      </c>
      <c r="H99" s="16">
        <f t="shared" si="34"/>
        <v>16.602</v>
      </c>
      <c r="I99" s="15">
        <f>F99/C99*100</f>
        <v>95.216627634660441</v>
      </c>
      <c r="J99" s="15">
        <f t="shared" ref="J99" si="35">G99/D99*100</f>
        <v>68.346774193548384</v>
      </c>
      <c r="K99" s="16">
        <f>H99/E99*100</f>
        <v>94.458352298589006</v>
      </c>
    </row>
    <row r="100" spans="1:11">
      <c r="A100" s="42"/>
      <c r="B100" s="40" t="s">
        <v>97</v>
      </c>
      <c r="C100" s="37"/>
      <c r="D100" s="37"/>
      <c r="E100" s="26"/>
      <c r="F100" s="37"/>
      <c r="G100" s="37"/>
      <c r="H100" s="26"/>
      <c r="I100" s="37"/>
      <c r="J100" s="37"/>
      <c r="K100" s="26"/>
    </row>
    <row r="101" spans="1:11" ht="25.5">
      <c r="A101" s="40" t="s">
        <v>111</v>
      </c>
      <c r="B101" s="17" t="s">
        <v>170</v>
      </c>
      <c r="C101" s="37"/>
      <c r="D101" s="37"/>
      <c r="E101" s="26">
        <f t="shared" si="33"/>
        <v>0</v>
      </c>
      <c r="F101" s="37"/>
      <c r="G101" s="37">
        <v>100</v>
      </c>
      <c r="H101" s="26">
        <f t="shared" si="34"/>
        <v>100</v>
      </c>
      <c r="I101" s="37"/>
      <c r="J101" s="37"/>
      <c r="K101" s="26">
        <v>0</v>
      </c>
    </row>
    <row r="102" spans="1:11">
      <c r="A102" s="50" t="s">
        <v>112</v>
      </c>
      <c r="B102" s="47" t="s">
        <v>99</v>
      </c>
      <c r="C102" s="37">
        <v>156</v>
      </c>
      <c r="D102" s="37"/>
      <c r="E102" s="26">
        <f t="shared" si="33"/>
        <v>156</v>
      </c>
      <c r="F102" s="37">
        <v>140</v>
      </c>
      <c r="G102" s="37"/>
      <c r="H102" s="26">
        <f t="shared" si="34"/>
        <v>140</v>
      </c>
      <c r="I102" s="37">
        <f t="shared" ref="I102" si="36">F102/C102*100</f>
        <v>89.743589743589752</v>
      </c>
      <c r="J102" s="37"/>
      <c r="K102" s="26">
        <f t="shared" ref="K102" si="37">H102/E102*100</f>
        <v>89.743589743589752</v>
      </c>
    </row>
    <row r="103" spans="1:11" ht="17.45" customHeight="1">
      <c r="A103" s="111" t="s">
        <v>80</v>
      </c>
      <c r="B103" s="111"/>
      <c r="C103" s="111"/>
      <c r="D103" s="111"/>
      <c r="E103" s="111"/>
      <c r="F103" s="111"/>
      <c r="G103" s="111"/>
      <c r="H103" s="111"/>
      <c r="I103" s="111"/>
      <c r="J103" s="111"/>
      <c r="K103" s="111"/>
    </row>
    <row r="104" spans="1:11" ht="112.5" customHeight="1">
      <c r="A104" s="79" t="s">
        <v>175</v>
      </c>
      <c r="B104" s="80"/>
      <c r="C104" s="80"/>
      <c r="D104" s="80"/>
      <c r="E104" s="80"/>
      <c r="F104" s="80"/>
      <c r="G104" s="80"/>
      <c r="H104" s="80"/>
      <c r="I104" s="80"/>
      <c r="J104" s="80"/>
      <c r="K104" s="81"/>
    </row>
    <row r="105" spans="1:11" ht="16.5" customHeight="1">
      <c r="A105" s="110" t="s">
        <v>82</v>
      </c>
      <c r="B105" s="110"/>
      <c r="C105" s="110"/>
      <c r="D105" s="110"/>
      <c r="E105" s="110"/>
      <c r="F105" s="110"/>
      <c r="G105" s="110"/>
      <c r="H105" s="110"/>
      <c r="I105" s="110"/>
      <c r="J105" s="110"/>
      <c r="K105" s="110"/>
    </row>
    <row r="106" spans="1:11" ht="29.45" customHeight="1">
      <c r="A106" s="91" t="s">
        <v>151</v>
      </c>
      <c r="B106" s="91"/>
      <c r="C106" s="91"/>
      <c r="D106" s="91"/>
      <c r="E106" s="91"/>
      <c r="F106" s="91"/>
      <c r="G106" s="91"/>
      <c r="H106" s="91"/>
      <c r="I106" s="91"/>
      <c r="J106" s="91"/>
      <c r="K106" s="91"/>
    </row>
    <row r="108" spans="1:11" ht="15" customHeight="1">
      <c r="A108" s="93" t="s">
        <v>23</v>
      </c>
      <c r="B108" s="93"/>
      <c r="C108" s="93"/>
      <c r="D108" s="93"/>
      <c r="E108" s="93"/>
      <c r="F108" s="93"/>
      <c r="G108" s="93"/>
      <c r="H108" s="93"/>
      <c r="I108" s="93"/>
      <c r="J108" s="93"/>
      <c r="K108" s="93"/>
    </row>
    <row r="110" spans="1:11" ht="60">
      <c r="A110" s="17" t="s">
        <v>24</v>
      </c>
      <c r="B110" s="17" t="s">
        <v>7</v>
      </c>
      <c r="C110" s="30" t="s">
        <v>83</v>
      </c>
      <c r="D110" s="30" t="s">
        <v>84</v>
      </c>
      <c r="E110" s="30" t="s">
        <v>85</v>
      </c>
      <c r="F110" s="30" t="s">
        <v>69</v>
      </c>
      <c r="G110" s="30" t="s">
        <v>86</v>
      </c>
      <c r="H110" s="30" t="s">
        <v>87</v>
      </c>
    </row>
    <row r="111" spans="1:11" ht="15">
      <c r="A111" s="17" t="s">
        <v>5</v>
      </c>
      <c r="B111" s="17" t="s">
        <v>10</v>
      </c>
      <c r="C111" s="17" t="s">
        <v>13</v>
      </c>
      <c r="D111" s="17" t="s">
        <v>19</v>
      </c>
      <c r="E111" s="17" t="s">
        <v>18</v>
      </c>
      <c r="F111" s="17" t="s">
        <v>25</v>
      </c>
      <c r="G111" s="17" t="s">
        <v>17</v>
      </c>
      <c r="H111" s="17" t="s">
        <v>26</v>
      </c>
    </row>
    <row r="112" spans="1:11" ht="15">
      <c r="A112" s="17" t="s">
        <v>27</v>
      </c>
      <c r="B112" s="17" t="s">
        <v>28</v>
      </c>
      <c r="C112" s="17" t="s">
        <v>9</v>
      </c>
      <c r="D112" s="15">
        <f>D114+D116</f>
        <v>0</v>
      </c>
      <c r="E112" s="15">
        <f>E114+E116</f>
        <v>0</v>
      </c>
      <c r="F112" s="15">
        <f>F114+F116</f>
        <v>0</v>
      </c>
      <c r="G112" s="45" t="s">
        <v>9</v>
      </c>
      <c r="H112" s="45" t="s">
        <v>9</v>
      </c>
    </row>
    <row r="113" spans="1:8" ht="15">
      <c r="A113" s="17"/>
      <c r="B113" s="17" t="s">
        <v>29</v>
      </c>
      <c r="C113" s="17" t="s">
        <v>9</v>
      </c>
      <c r="D113" s="45"/>
      <c r="E113" s="45"/>
      <c r="F113" s="45"/>
      <c r="G113" s="45" t="s">
        <v>9</v>
      </c>
      <c r="H113" s="45" t="s">
        <v>9</v>
      </c>
    </row>
    <row r="114" spans="1:8" ht="45">
      <c r="A114" s="17"/>
      <c r="B114" s="46" t="s">
        <v>98</v>
      </c>
      <c r="C114" s="17" t="s">
        <v>9</v>
      </c>
      <c r="D114" s="45"/>
      <c r="E114" s="45"/>
      <c r="F114" s="15">
        <f>E114-D114</f>
        <v>0</v>
      </c>
      <c r="G114" s="45" t="s">
        <v>9</v>
      </c>
      <c r="H114" s="45" t="s">
        <v>9</v>
      </c>
    </row>
    <row r="115" spans="1:8" ht="15">
      <c r="A115" s="17"/>
      <c r="B115" s="17" t="s">
        <v>30</v>
      </c>
      <c r="C115" s="17" t="s">
        <v>9</v>
      </c>
      <c r="D115" s="45"/>
      <c r="E115" s="45"/>
      <c r="F115" s="15"/>
      <c r="G115" s="45" t="s">
        <v>9</v>
      </c>
      <c r="H115" s="45" t="s">
        <v>9</v>
      </c>
    </row>
    <row r="116" spans="1:8" ht="15">
      <c r="A116" s="17"/>
      <c r="B116" s="17" t="s">
        <v>31</v>
      </c>
      <c r="C116" s="17" t="s">
        <v>9</v>
      </c>
      <c r="D116" s="45"/>
      <c r="E116" s="45"/>
      <c r="F116" s="15">
        <f t="shared" ref="F116" si="38">E116-D116</f>
        <v>0</v>
      </c>
      <c r="G116" s="45" t="s">
        <v>9</v>
      </c>
      <c r="H116" s="45" t="s">
        <v>9</v>
      </c>
    </row>
    <row r="117" spans="1:8">
      <c r="A117" s="69" t="s">
        <v>32</v>
      </c>
      <c r="B117" s="69"/>
      <c r="C117" s="69"/>
      <c r="D117" s="69"/>
      <c r="E117" s="69"/>
      <c r="F117" s="69"/>
      <c r="G117" s="69"/>
      <c r="H117" s="69"/>
    </row>
    <row r="118" spans="1:8" ht="15">
      <c r="A118" s="17" t="s">
        <v>10</v>
      </c>
      <c r="B118" s="17" t="s">
        <v>33</v>
      </c>
      <c r="C118" s="17" t="s">
        <v>9</v>
      </c>
      <c r="D118" s="45"/>
      <c r="E118" s="45"/>
      <c r="F118" s="15">
        <f>E118-D118</f>
        <v>0</v>
      </c>
      <c r="G118" s="17" t="s">
        <v>9</v>
      </c>
      <c r="H118" s="17" t="s">
        <v>9</v>
      </c>
    </row>
    <row r="119" spans="1:8" ht="13.15" customHeight="1">
      <c r="A119" s="82" t="s">
        <v>123</v>
      </c>
      <c r="B119" s="83"/>
      <c r="C119" s="83"/>
      <c r="D119" s="83"/>
      <c r="E119" s="83"/>
      <c r="F119" s="83"/>
      <c r="G119" s="83"/>
      <c r="H119" s="84"/>
    </row>
    <row r="120" spans="1:8" ht="20.45" customHeight="1">
      <c r="A120" s="85"/>
      <c r="B120" s="86"/>
      <c r="C120" s="86"/>
      <c r="D120" s="86"/>
      <c r="E120" s="86"/>
      <c r="F120" s="86"/>
      <c r="G120" s="86"/>
      <c r="H120" s="87"/>
    </row>
    <row r="121" spans="1:8">
      <c r="A121" s="69" t="s">
        <v>34</v>
      </c>
      <c r="B121" s="69"/>
      <c r="C121" s="69"/>
      <c r="D121" s="69"/>
      <c r="E121" s="69"/>
      <c r="F121" s="69"/>
      <c r="G121" s="69"/>
      <c r="H121" s="69"/>
    </row>
    <row r="122" spans="1:8" ht="15">
      <c r="A122" s="17" t="s">
        <v>11</v>
      </c>
      <c r="B122" s="17" t="s">
        <v>35</v>
      </c>
      <c r="C122" s="17"/>
      <c r="D122" s="17"/>
      <c r="E122" s="17"/>
      <c r="F122" s="17"/>
      <c r="G122" s="17"/>
      <c r="H122" s="17"/>
    </row>
    <row r="123" spans="1:8" ht="15">
      <c r="A123" s="17"/>
      <c r="B123" s="17" t="s">
        <v>36</v>
      </c>
      <c r="C123" s="17"/>
      <c r="D123" s="17"/>
      <c r="E123" s="17"/>
      <c r="F123" s="17"/>
      <c r="G123" s="17"/>
      <c r="H123" s="17"/>
    </row>
    <row r="124" spans="1:8" ht="13.5" thickBot="1">
      <c r="A124" s="96" t="s">
        <v>37</v>
      </c>
      <c r="B124" s="97"/>
      <c r="C124" s="97"/>
      <c r="D124" s="97"/>
      <c r="E124" s="97"/>
      <c r="F124" s="97"/>
      <c r="G124" s="97"/>
      <c r="H124" s="98"/>
    </row>
    <row r="125" spans="1:8" ht="17.45" customHeight="1">
      <c r="A125" s="104"/>
      <c r="B125" s="105"/>
      <c r="C125" s="105"/>
      <c r="D125" s="105"/>
      <c r="E125" s="105"/>
      <c r="F125" s="105"/>
      <c r="G125" s="105"/>
      <c r="H125" s="106"/>
    </row>
    <row r="126" spans="1:8" ht="30">
      <c r="A126" s="17"/>
      <c r="B126" s="17" t="s">
        <v>38</v>
      </c>
      <c r="C126" s="17"/>
      <c r="D126" s="17"/>
      <c r="E126" s="17"/>
      <c r="F126" s="17"/>
      <c r="G126" s="17"/>
      <c r="H126" s="17"/>
    </row>
    <row r="127" spans="1:8" ht="30">
      <c r="A127" s="17"/>
      <c r="B127" s="17" t="s">
        <v>39</v>
      </c>
      <c r="C127" s="17"/>
      <c r="D127" s="17"/>
      <c r="E127" s="17"/>
      <c r="F127" s="17"/>
      <c r="G127" s="17"/>
      <c r="H127" s="17"/>
    </row>
    <row r="128" spans="1:8" ht="30">
      <c r="A128" s="17" t="s">
        <v>12</v>
      </c>
      <c r="B128" s="17" t="s">
        <v>40</v>
      </c>
      <c r="C128" s="17" t="s">
        <v>9</v>
      </c>
      <c r="D128" s="45"/>
      <c r="E128" s="45"/>
      <c r="F128" s="15">
        <f>E128-D128</f>
        <v>0</v>
      </c>
      <c r="G128" s="17" t="s">
        <v>9</v>
      </c>
      <c r="H128" s="17" t="s">
        <v>9</v>
      </c>
    </row>
    <row r="129" spans="1:11" ht="22.9" customHeight="1">
      <c r="A129" s="99" t="s">
        <v>117</v>
      </c>
      <c r="B129" s="99"/>
      <c r="C129" s="99"/>
      <c r="D129" s="99"/>
      <c r="E129" s="99"/>
      <c r="F129" s="99"/>
      <c r="G129" s="99"/>
      <c r="H129" s="99"/>
      <c r="I129" s="99"/>
      <c r="J129" s="99"/>
      <c r="K129" s="99"/>
    </row>
    <row r="130" spans="1:11" ht="43.5" customHeight="1">
      <c r="A130" s="99" t="s">
        <v>182</v>
      </c>
      <c r="B130" s="99"/>
      <c r="C130" s="99"/>
      <c r="D130" s="99"/>
      <c r="E130" s="99"/>
      <c r="F130" s="99"/>
      <c r="G130" s="99"/>
      <c r="H130" s="99"/>
      <c r="I130" s="99"/>
      <c r="J130" s="99"/>
      <c r="K130" s="99"/>
    </row>
    <row r="131" spans="1:11" ht="18" customHeight="1">
      <c r="A131" s="100" t="s">
        <v>116</v>
      </c>
      <c r="B131" s="101"/>
      <c r="C131" s="101"/>
      <c r="D131" s="101"/>
      <c r="E131" s="101"/>
      <c r="F131" s="101"/>
      <c r="G131" s="101"/>
      <c r="H131" s="101"/>
      <c r="I131" s="101"/>
      <c r="J131" s="101"/>
      <c r="K131" s="101"/>
    </row>
    <row r="132" spans="1:11" ht="32.65" customHeight="1">
      <c r="A132" s="102" t="s">
        <v>176</v>
      </c>
      <c r="B132" s="103"/>
      <c r="C132" s="103"/>
      <c r="D132" s="103"/>
      <c r="E132" s="103"/>
      <c r="F132" s="103"/>
      <c r="G132" s="103"/>
      <c r="H132" s="103"/>
      <c r="I132" s="103"/>
      <c r="J132" s="103"/>
      <c r="K132" s="103"/>
    </row>
    <row r="133" spans="1:11" ht="19.149999999999999" customHeight="1">
      <c r="A133" s="100" t="s">
        <v>152</v>
      </c>
      <c r="B133" s="100"/>
      <c r="C133" s="100"/>
      <c r="D133" s="100"/>
      <c r="E133" s="100"/>
      <c r="F133" s="100"/>
      <c r="G133" s="100"/>
      <c r="H133" s="100"/>
      <c r="I133" s="100"/>
      <c r="J133" s="100"/>
      <c r="K133" s="100"/>
    </row>
    <row r="134" spans="1:11" ht="26.45" customHeight="1">
      <c r="A134" s="100" t="s">
        <v>177</v>
      </c>
      <c r="B134" s="100"/>
      <c r="C134" s="100"/>
      <c r="D134" s="100"/>
      <c r="E134" s="100"/>
      <c r="F134" s="100"/>
      <c r="G134" s="100"/>
      <c r="H134" s="100"/>
      <c r="I134" s="100"/>
      <c r="J134" s="100"/>
      <c r="K134" s="100"/>
    </row>
    <row r="135" spans="1:11" ht="21" customHeight="1">
      <c r="A135" s="100" t="s">
        <v>118</v>
      </c>
      <c r="B135" s="100"/>
      <c r="C135" s="100"/>
      <c r="D135" s="100"/>
      <c r="E135" s="100"/>
      <c r="F135" s="100"/>
      <c r="G135" s="100"/>
      <c r="H135" s="100"/>
      <c r="I135" s="100"/>
      <c r="J135" s="100"/>
      <c r="K135" s="100"/>
    </row>
    <row r="138" spans="1:11" ht="15.6" customHeight="1">
      <c r="B138" s="95" t="s">
        <v>178</v>
      </c>
      <c r="C138" s="95"/>
      <c r="D138" s="48"/>
      <c r="E138" s="95" t="s">
        <v>179</v>
      </c>
      <c r="F138" s="95"/>
      <c r="G138" s="95"/>
    </row>
  </sheetData>
  <mergeCells count="73">
    <mergeCell ref="A121:H121"/>
    <mergeCell ref="A78:K78"/>
    <mergeCell ref="A81:K81"/>
    <mergeCell ref="A134:K134"/>
    <mergeCell ref="A135:K135"/>
    <mergeCell ref="A105:K105"/>
    <mergeCell ref="A106:K106"/>
    <mergeCell ref="A108:K108"/>
    <mergeCell ref="A82:K82"/>
    <mergeCell ref="A103:K103"/>
    <mergeCell ref="E138:G138"/>
    <mergeCell ref="A124:H124"/>
    <mergeCell ref="A129:K129"/>
    <mergeCell ref="A130:K130"/>
    <mergeCell ref="A131:K131"/>
    <mergeCell ref="A132:K132"/>
    <mergeCell ref="A133:K133"/>
    <mergeCell ref="A125:H125"/>
    <mergeCell ref="B138:C138"/>
    <mergeCell ref="A64:K64"/>
    <mergeCell ref="A104:K104"/>
    <mergeCell ref="A117:H117"/>
    <mergeCell ref="A119:H120"/>
    <mergeCell ref="A77:K77"/>
    <mergeCell ref="A68:K68"/>
    <mergeCell ref="A69:K69"/>
    <mergeCell ref="A70:K70"/>
    <mergeCell ref="A71:K71"/>
    <mergeCell ref="A72:K72"/>
    <mergeCell ref="A73:K73"/>
    <mergeCell ref="A74:A75"/>
    <mergeCell ref="B74:B75"/>
    <mergeCell ref="C74:E74"/>
    <mergeCell ref="F74:H74"/>
    <mergeCell ref="I74:K74"/>
    <mergeCell ref="C60:E60"/>
    <mergeCell ref="F60:H60"/>
    <mergeCell ref="I60:K60"/>
    <mergeCell ref="A43:A44"/>
    <mergeCell ref="B43:B44"/>
    <mergeCell ref="C43:E43"/>
    <mergeCell ref="F43:H43"/>
    <mergeCell ref="I43:K43"/>
    <mergeCell ref="C45:E45"/>
    <mergeCell ref="F45:H45"/>
    <mergeCell ref="I45:K45"/>
    <mergeCell ref="A53:K53"/>
    <mergeCell ref="C54:E54"/>
    <mergeCell ref="F54:H54"/>
    <mergeCell ref="I54:K54"/>
    <mergeCell ref="A59:K59"/>
    <mergeCell ref="A41:K41"/>
    <mergeCell ref="D7:K7"/>
    <mergeCell ref="D8:K8"/>
    <mergeCell ref="C10:K10"/>
    <mergeCell ref="B11:K11"/>
    <mergeCell ref="A12:K12"/>
    <mergeCell ref="A13:A14"/>
    <mergeCell ref="B13:B14"/>
    <mergeCell ref="C13:E13"/>
    <mergeCell ref="F13:H13"/>
    <mergeCell ref="I13:K13"/>
    <mergeCell ref="A17:K17"/>
    <mergeCell ref="A20:K20"/>
    <mergeCell ref="A27:E27"/>
    <mergeCell ref="A34:E34"/>
    <mergeCell ref="A35:E35"/>
    <mergeCell ref="D6:K6"/>
    <mergeCell ref="H1:K1"/>
    <mergeCell ref="H2:K2"/>
    <mergeCell ref="A3:K3"/>
    <mergeCell ref="D4:K4"/>
    <mergeCell ref="D5:K5"/>
  </mergeCells>
  <conditionalFormatting sqref="B63 B55:B56 B92:B93">
    <cfRule type="cellIs" dxfId="3" priority="49" stopIfTrue="1" operator="equal">
      <formula>$C54</formula>
    </cfRule>
  </conditionalFormatting>
  <conditionalFormatting sqref="B57 B94">
    <cfRule type="cellIs" dxfId="2" priority="24" stopIfTrue="1" operator="equal">
      <formula>$C55</formula>
    </cfRule>
  </conditionalFormatting>
  <conditionalFormatting sqref="B58 B95">
    <cfRule type="cellIs" dxfId="1" priority="23" stopIfTrue="1" operator="equal">
      <formula>$C55</formula>
    </cfRule>
  </conditionalFormatting>
  <conditionalFormatting sqref="B99">
    <cfRule type="cellIs" dxfId="0" priority="1" stopIfTrue="1" operator="equal">
      <formula>$C98</formula>
    </cfRule>
  </conditionalFormatting>
  <pageMargins left="0.39370078740157483" right="0.39370078740157483" top="0.39370078740157483" bottom="0.39370078740157483" header="0.31496062992125984" footer="0.31496062992125984"/>
  <pageSetup paperSize="9" scale="55" orientation="portrait" r:id="rId1"/>
  <rowBreaks count="2" manualBreakCount="2">
    <brk id="64" max="10" man="1"/>
    <brk id="10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1021</vt:lpstr>
      <vt:lpstr>'1021'!Область_печати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ЗАТВЕРДЖЕНО</dc:title>
  <dc:creator>User</dc:creator>
  <cp:lastModifiedBy>освита</cp:lastModifiedBy>
  <cp:lastPrinted>2023-03-13T08:09:42Z</cp:lastPrinted>
  <dcterms:created xsi:type="dcterms:W3CDTF">2019-07-18T07:25:18Z</dcterms:created>
  <dcterms:modified xsi:type="dcterms:W3CDTF">2023-03-30T07:06:24Z</dcterms:modified>
</cp:coreProperties>
</file>